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charts/chart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10" yWindow="1365" windowWidth="4485" windowHeight="4425" tabRatio="837" firstSheet="4" activeTab="8"/>
  </bookViews>
  <sheets>
    <sheet name="Summary" sheetId="68" r:id="rId1"/>
    <sheet name="1.Nativity" sheetId="4" r:id="rId2"/>
    <sheet name="2.Region" sheetId="37" r:id="rId3"/>
    <sheet name="3.Race&amp;Ethnicity" sheetId="39" r:id="rId4"/>
    <sheet name="4.RaceSelf-Id" sheetId="54" r:id="rId5"/>
    <sheet name="5.Origin" sheetId="62" r:id="rId6"/>
    <sheet name="6.PdArrival" sheetId="21" r:id="rId7"/>
    <sheet name="7.English" sheetId="64" r:id="rId8"/>
    <sheet name="8.Eng.DateofArr." sheetId="53" r:id="rId9"/>
    <sheet name="9.MedianAge" sheetId="8" r:id="rId10"/>
    <sheet name="10.Generations" sheetId="75" r:id="rId11"/>
    <sheet name="11.Sex&amp;Age" sheetId="7" r:id="rId12"/>
    <sheet name="12.Age-Sex Pyramids" sheetId="48" r:id="rId13"/>
    <sheet name="13.MarStat" sheetId="16" r:id="rId14"/>
    <sheet name="14.Births" sheetId="10" r:id="rId15"/>
    <sheet name="15.UnmarriedBirth" sheetId="11" r:id="rId16"/>
    <sheet name="16.EducAttain" sheetId="22" r:id="rId17"/>
    <sheet name="17.SchoolEnrollment" sheetId="24" r:id="rId18"/>
    <sheet name="18.Dropout" sheetId="63" r:id="rId19"/>
    <sheet name="19.CollegeEnrollment" sheetId="57" r:id="rId20"/>
    <sheet name="20.Employment Status" sheetId="73" r:id="rId21"/>
    <sheet name="21.Occupation - Nativity" sheetId="70" r:id="rId22"/>
    <sheet name="22.Occupation" sheetId="51" r:id="rId23"/>
    <sheet name="23.Det.Occupation- Nativity" sheetId="69" r:id="rId24"/>
    <sheet name="24.Det.Occupation" sheetId="25" r:id="rId25"/>
    <sheet name="25.Industry- Nativity" sheetId="71" r:id="rId26"/>
    <sheet name="26.Industry" sheetId="52" r:id="rId27"/>
    <sheet name="27.Det.Industry- Nativity" sheetId="72" r:id="rId28"/>
    <sheet name="28.Det.Industry" sheetId="26" r:id="rId29"/>
    <sheet name="29.Earnings" sheetId="27" r:id="rId30"/>
    <sheet name="30.MedEarnings" sheetId="28" r:id="rId31"/>
    <sheet name="31.FTYREarnings" sheetId="29" r:id="rId32"/>
    <sheet name="32.FTYRMedEarnings" sheetId="59" r:id="rId33"/>
    <sheet name="33.HHldIncDist" sheetId="31" r:id="rId34"/>
    <sheet name="34.MedHHInc" sheetId="60" r:id="rId35"/>
    <sheet name="35.Poverty" sheetId="33" r:id="rId36"/>
    <sheet name="36.HealthInsurance" sheetId="55" r:id="rId37"/>
    <sheet name="37.Public v Private Health" sheetId="67" r:id="rId38"/>
    <sheet name="38.Homeownership" sheetId="34" r:id="rId39"/>
    <sheet name="39.FBHomeownership" sheetId="46" r:id="rId40"/>
    <sheet name="40.HouseholdType(p)" sheetId="17" r:id="rId41"/>
    <sheet name="41.HouseholdType(hhld)" sheetId="42" r:id="rId42"/>
    <sheet name="42.FamilySize" sheetId="18" r:id="rId43"/>
    <sheet name="43.HouseholderType" sheetId="19" r:id="rId44"/>
    <sheet name="44.Region" sheetId="74" r:id="rId45"/>
    <sheet name="45.State" sheetId="41" r:id="rId46"/>
    <sheet name="46. StatebyBirth#" sheetId="61" r:id="rId47"/>
    <sheet name="47.StatebyBirth%" sheetId="40" r:id="rId48"/>
  </sheets>
  <definedNames>
    <definedName name="_xlnm.Print_Area" localSheetId="1">'1.Nativity'!$A$1:$C$13</definedName>
    <definedName name="_xlnm.Print_Area" localSheetId="10">'10.Generations'!$A$1:$G$36</definedName>
    <definedName name="_xlnm.Print_Area" localSheetId="11">'11.Sex&amp;Age'!$A$1:$J$32</definedName>
    <definedName name="_xlnm.Print_Area" localSheetId="12">'12.Age-Sex Pyramids'!$A$1:$I$24</definedName>
    <definedName name="_xlnm.Print_Area" localSheetId="13">'13.MarStat'!$A$1:$G$35</definedName>
    <definedName name="_xlnm.Print_Area" localSheetId="14">'14.Births'!$A$1:$D$21</definedName>
    <definedName name="_xlnm.Print_Area" localSheetId="15">'15.UnmarriedBirth'!$A$1:$D$22</definedName>
    <definedName name="_xlnm.Print_Area" localSheetId="16">'16.EducAttain'!$A$1:$H$36</definedName>
    <definedName name="_xlnm.Print_Area" localSheetId="17">'17.SchoolEnrollment'!$A$1:$D$22</definedName>
    <definedName name="_xlnm.Print_Area" localSheetId="18">'18.Dropout'!$A$1:$D$22</definedName>
    <definedName name="_xlnm.Print_Area" localSheetId="19">'19.CollegeEnrollment'!$A$1:$D$35</definedName>
    <definedName name="_xlnm.Print_Area" localSheetId="2">'2.Region'!$A$1:$C$19</definedName>
    <definedName name="_xlnm.Print_Area" localSheetId="20">'20.Employment Status'!$A$1:$F$21</definedName>
    <definedName name="_xlnm.Print_Area" localSheetId="21">'21.Occupation - Nativity'!$A$1:$D$44</definedName>
    <definedName name="_xlnm.Print_Area" localSheetId="22">'22.Occupation'!$A$1:$J$46</definedName>
    <definedName name="_xlnm.Print_Area" localSheetId="23">'23.Det.Occupation- Nativity'!$A$1:$D$66</definedName>
    <definedName name="_xlnm.Print_Area" localSheetId="24">'24.Det.Occupation'!$A$1:$J$67</definedName>
    <definedName name="_xlnm.Print_Area" localSheetId="25">'25.Industry- Nativity'!$A$1:$D$40</definedName>
    <definedName name="_xlnm.Print_Area" localSheetId="26">'26.Industry'!$A$1:$J$42</definedName>
    <definedName name="_xlnm.Print_Area" localSheetId="27">'27.Det.Industry- Nativity'!$A$1:$D$49</definedName>
    <definedName name="_xlnm.Print_Area" localSheetId="28">'28.Det.Industry'!$A$1:$J$50</definedName>
    <definedName name="_xlnm.Print_Area" localSheetId="29">'29.Earnings'!$A$1:$E$35</definedName>
    <definedName name="_xlnm.Print_Area" localSheetId="3">'3.Race&amp;Ethnicity'!$A$1:$E$15</definedName>
    <definedName name="_xlnm.Print_Area" localSheetId="30">'30.MedEarnings'!$A$1:$B$21</definedName>
    <definedName name="_xlnm.Print_Area" localSheetId="31">'31.FTYREarnings'!$A$1:$E$35</definedName>
    <definedName name="_xlnm.Print_Area" localSheetId="32">'32.FTYRMedEarnings'!$A$1:$B$21</definedName>
    <definedName name="_xlnm.Print_Area" localSheetId="33">'33.HHldIncDist'!$A$1:$G$36</definedName>
    <definedName name="_xlnm.Print_Area" localSheetId="34">'34.MedHHInc'!$A$1:$B$21</definedName>
    <definedName name="_xlnm.Print_Area" localSheetId="35">'35.Poverty'!$A$1:$E$37</definedName>
    <definedName name="_xlnm.Print_Area" localSheetId="36">'36.HealthInsurance'!$A$1:$E$23</definedName>
    <definedName name="_xlnm.Print_Area" localSheetId="37">'37.Public v Private Health'!$A$1:$E$22</definedName>
    <definedName name="_xlnm.Print_Area" localSheetId="38">'38.Homeownership'!$A$1:$E$21</definedName>
    <definedName name="_xlnm.Print_Area" localSheetId="39">'39.FBHomeownership'!$A$1:$D$15</definedName>
    <definedName name="_xlnm.Print_Area" localSheetId="4">'4.RaceSelf-Id'!$A$1:$I$18</definedName>
    <definedName name="_xlnm.Print_Area" localSheetId="40">'40.HouseholdType(p)'!$A$1:$F$36</definedName>
    <definedName name="_xlnm.Print_Area" localSheetId="41">'41.HouseholdType(hhld)'!$A$1:$F$36</definedName>
    <definedName name="_xlnm.Print_Area" localSheetId="42">'42.FamilySize'!$A$1:$E$35</definedName>
    <definedName name="_xlnm.Print_Area" localSheetId="43">'43.HouseholderType'!$A$1:$E$35</definedName>
    <definedName name="_xlnm.Print_Area" localSheetId="44">'44.Region'!$A$1:$D$14</definedName>
    <definedName name="_xlnm.Print_Area" localSheetId="45">'45.State'!$A$1:$E$65</definedName>
    <definedName name="_xlnm.Print_Area" localSheetId="46">'46. StatebyBirth#'!$A$1:$L$67</definedName>
    <definedName name="_xlnm.Print_Area" localSheetId="47">'47.StatebyBirth%'!$A$1:$L$68</definedName>
    <definedName name="_xlnm.Print_Area" localSheetId="5">'5.Origin'!$A$1:$K$65</definedName>
    <definedName name="_xlnm.Print_Area" localSheetId="6">'6.PdArrival'!$A$1:$G$31</definedName>
    <definedName name="_xlnm.Print_Area" localSheetId="7">'7.English'!$A$1:$J$37</definedName>
    <definedName name="_xlnm.Print_Area" localSheetId="8">'8.Eng.DateofArr.'!$A$1:$J$24</definedName>
    <definedName name="_xlnm.Print_Area" localSheetId="9">'9.MedianAge'!$A$1:$D$21</definedName>
    <definedName name="_xlnm.Print_Area" localSheetId="0">Summary!$A$1:$B$50</definedName>
  </definedNames>
  <calcPr calcId="145621"/>
</workbook>
</file>

<file path=xl/calcChain.xml><?xml version="1.0" encoding="utf-8"?>
<calcChain xmlns="http://schemas.openxmlformats.org/spreadsheetml/2006/main">
  <c r="G33" i="75" l="1"/>
  <c r="F33" i="75"/>
  <c r="E33" i="75"/>
  <c r="D33" i="75"/>
  <c r="C33" i="75"/>
  <c r="B33" i="75"/>
  <c r="G32" i="75"/>
  <c r="F32" i="75"/>
  <c r="E32" i="75"/>
  <c r="D32" i="75"/>
  <c r="C32" i="75"/>
  <c r="B32" i="75"/>
  <c r="F31" i="75"/>
  <c r="E31" i="75"/>
  <c r="D31" i="75"/>
  <c r="C31" i="75"/>
  <c r="B31" i="75"/>
  <c r="G30" i="75"/>
  <c r="F30" i="75"/>
  <c r="E30" i="75"/>
  <c r="D30" i="75"/>
  <c r="C30" i="75"/>
  <c r="B30" i="75"/>
  <c r="G29" i="75"/>
  <c r="F29" i="75"/>
  <c r="E29" i="75"/>
  <c r="D29" i="75"/>
  <c r="C29" i="75"/>
  <c r="B29" i="75"/>
  <c r="G28" i="75"/>
  <c r="F28" i="75"/>
  <c r="E28" i="75"/>
  <c r="D28" i="75"/>
  <c r="C28" i="75"/>
  <c r="B28" i="75"/>
  <c r="G27" i="75"/>
  <c r="F27" i="75"/>
  <c r="E27" i="75"/>
  <c r="D27" i="75"/>
  <c r="C27" i="75"/>
  <c r="B27" i="75"/>
  <c r="F26" i="75"/>
  <c r="E26" i="75"/>
  <c r="D26" i="75"/>
  <c r="C26" i="75"/>
  <c r="B26" i="75"/>
  <c r="G25" i="75"/>
  <c r="F25" i="75"/>
  <c r="E25" i="75"/>
  <c r="D25" i="75"/>
  <c r="C25" i="75"/>
  <c r="B25" i="75"/>
  <c r="G24" i="75"/>
  <c r="F24" i="75"/>
  <c r="E24" i="75"/>
  <c r="D24" i="75"/>
  <c r="C24" i="75"/>
  <c r="B24" i="75"/>
  <c r="G23" i="75"/>
  <c r="F23" i="75"/>
  <c r="E23" i="75"/>
  <c r="D23" i="75"/>
  <c r="C23" i="75"/>
  <c r="B23" i="75"/>
  <c r="G22" i="75"/>
  <c r="F22" i="75"/>
  <c r="E22" i="75"/>
  <c r="D22" i="75"/>
  <c r="C22" i="75"/>
  <c r="B22" i="75"/>
  <c r="K35" i="62" l="1"/>
  <c r="K34" i="62"/>
  <c r="K33" i="62"/>
  <c r="K32" i="62"/>
  <c r="K31" i="62"/>
  <c r="K30" i="62"/>
  <c r="K28" i="62"/>
  <c r="K27" i="62"/>
  <c r="K26" i="62"/>
  <c r="K25" i="62"/>
  <c r="K24" i="62"/>
  <c r="K23" i="62"/>
  <c r="K22" i="62"/>
  <c r="K21" i="62"/>
  <c r="K20" i="62"/>
  <c r="K19" i="62"/>
  <c r="K17" i="62"/>
  <c r="K16" i="62"/>
  <c r="K15" i="62"/>
  <c r="K14" i="62"/>
  <c r="K13" i="62"/>
  <c r="K12" i="62"/>
  <c r="K11" i="62"/>
  <c r="K10" i="62"/>
  <c r="K9" i="62"/>
  <c r="K8" i="62"/>
  <c r="G61" i="62"/>
  <c r="G60" i="62"/>
  <c r="G59" i="62"/>
  <c r="G58" i="62"/>
  <c r="G57" i="62"/>
  <c r="B27" i="51" l="1"/>
  <c r="G56" i="62"/>
  <c r="G55" i="62"/>
  <c r="G54" i="62"/>
  <c r="G53" i="62"/>
  <c r="G52" i="62"/>
  <c r="G50" i="62"/>
  <c r="G49" i="62"/>
  <c r="G48" i="62"/>
  <c r="G47" i="62"/>
  <c r="G46" i="62"/>
  <c r="G45" i="62"/>
  <c r="G44" i="62"/>
  <c r="G43" i="62"/>
  <c r="G42" i="62"/>
  <c r="G41" i="62"/>
  <c r="G39" i="62"/>
  <c r="G38" i="62"/>
  <c r="G37" i="62"/>
  <c r="G36" i="62"/>
  <c r="G35" i="62"/>
  <c r="G34" i="62"/>
  <c r="G33" i="62"/>
  <c r="G32" i="62"/>
  <c r="G31" i="62"/>
  <c r="G30" i="62"/>
  <c r="G28" i="62"/>
  <c r="G27" i="62"/>
  <c r="G26" i="62"/>
  <c r="G25" i="62"/>
  <c r="G24" i="62"/>
  <c r="G23" i="62"/>
  <c r="G22" i="62"/>
  <c r="G21" i="62"/>
  <c r="G20" i="62"/>
  <c r="G19" i="62"/>
  <c r="G17" i="62"/>
  <c r="G16" i="62"/>
  <c r="G15" i="62"/>
  <c r="G14" i="62"/>
  <c r="G13" i="62"/>
  <c r="G12" i="62"/>
  <c r="G11" i="62"/>
  <c r="G10" i="62"/>
  <c r="G9" i="62"/>
  <c r="G8" i="62"/>
  <c r="C61" i="62"/>
  <c r="C60" i="62"/>
  <c r="C59" i="62"/>
  <c r="C58" i="62"/>
  <c r="D11" i="74" l="1"/>
  <c r="D9" i="74"/>
  <c r="D8" i="74"/>
  <c r="D10" i="74"/>
  <c r="D7" i="74"/>
  <c r="C23" i="19"/>
  <c r="D23" i="19"/>
  <c r="C24" i="19"/>
  <c r="D24" i="19"/>
  <c r="C25" i="19"/>
  <c r="D25" i="19"/>
  <c r="C26" i="19"/>
  <c r="D26" i="19"/>
  <c r="C27" i="19"/>
  <c r="D27" i="19"/>
  <c r="C28" i="19"/>
  <c r="D28" i="19"/>
  <c r="C29" i="19"/>
  <c r="D29" i="19"/>
  <c r="C30" i="19"/>
  <c r="D30" i="19"/>
  <c r="C31" i="19"/>
  <c r="D31" i="19"/>
  <c r="B24" i="19"/>
  <c r="B25" i="19"/>
  <c r="B26" i="19"/>
  <c r="B27" i="19"/>
  <c r="B28" i="19"/>
  <c r="B29" i="19"/>
  <c r="B30" i="19"/>
  <c r="B31" i="19"/>
  <c r="C23" i="18"/>
  <c r="D23" i="18"/>
  <c r="C24" i="18"/>
  <c r="D24" i="18"/>
  <c r="C25" i="18"/>
  <c r="D25" i="18"/>
  <c r="C26" i="18"/>
  <c r="D26" i="18"/>
  <c r="C27" i="18"/>
  <c r="D27" i="18"/>
  <c r="C28" i="18"/>
  <c r="D28" i="18"/>
  <c r="C29" i="18"/>
  <c r="D29" i="18"/>
  <c r="C30" i="18"/>
  <c r="D30" i="18"/>
  <c r="C31" i="18"/>
  <c r="D31" i="18"/>
  <c r="B24" i="18"/>
  <c r="B25" i="18"/>
  <c r="B26" i="18"/>
  <c r="B27" i="18"/>
  <c r="B28" i="18"/>
  <c r="B29" i="18"/>
  <c r="B30" i="18"/>
  <c r="B31" i="18"/>
  <c r="C25" i="42"/>
  <c r="D25" i="42"/>
  <c r="E25" i="42"/>
  <c r="C26" i="42"/>
  <c r="D26" i="42"/>
  <c r="E26" i="42"/>
  <c r="C27" i="42"/>
  <c r="D27" i="42"/>
  <c r="E27" i="42"/>
  <c r="C28" i="42"/>
  <c r="D28" i="42"/>
  <c r="E28" i="42"/>
  <c r="C29" i="42"/>
  <c r="D29" i="42"/>
  <c r="E29" i="42"/>
  <c r="C30" i="42"/>
  <c r="D30" i="42"/>
  <c r="E30" i="42"/>
  <c r="C31" i="42"/>
  <c r="D31" i="42"/>
  <c r="E31" i="42"/>
  <c r="C32" i="42"/>
  <c r="D32" i="42"/>
  <c r="E32" i="42"/>
  <c r="B26" i="42"/>
  <c r="B27" i="42"/>
  <c r="B28" i="42"/>
  <c r="B29" i="42"/>
  <c r="B30" i="42"/>
  <c r="B31" i="42"/>
  <c r="B32" i="42"/>
  <c r="C24" i="17"/>
  <c r="D24" i="17"/>
  <c r="E24" i="17"/>
  <c r="C25" i="17"/>
  <c r="D25" i="17"/>
  <c r="E25" i="17"/>
  <c r="C26" i="17"/>
  <c r="D26" i="17"/>
  <c r="E26" i="17"/>
  <c r="C27" i="17"/>
  <c r="D27" i="17"/>
  <c r="E27" i="17"/>
  <c r="C28" i="17"/>
  <c r="D28" i="17"/>
  <c r="E28" i="17"/>
  <c r="C29" i="17"/>
  <c r="D29" i="17"/>
  <c r="E29" i="17"/>
  <c r="C30" i="17"/>
  <c r="D30" i="17"/>
  <c r="E30" i="17"/>
  <c r="C31" i="17"/>
  <c r="D31" i="17"/>
  <c r="E31" i="17"/>
  <c r="C32" i="17"/>
  <c r="D32" i="17"/>
  <c r="E32" i="17"/>
  <c r="B25" i="17"/>
  <c r="B26" i="17"/>
  <c r="B27" i="17"/>
  <c r="B28" i="17"/>
  <c r="B29" i="17"/>
  <c r="B30" i="17"/>
  <c r="B31" i="17"/>
  <c r="B32" i="17"/>
  <c r="D12" i="46" l="1"/>
  <c r="D11" i="46"/>
  <c r="D8" i="46"/>
  <c r="D9" i="46"/>
  <c r="D10" i="46"/>
  <c r="D7" i="46"/>
  <c r="D18" i="34"/>
  <c r="D17" i="34"/>
  <c r="D10" i="34"/>
  <c r="D11" i="34"/>
  <c r="D12" i="34"/>
  <c r="D13" i="34"/>
  <c r="D14" i="34"/>
  <c r="D15" i="34"/>
  <c r="D16" i="34"/>
  <c r="D9" i="34"/>
  <c r="D8" i="34"/>
  <c r="D7" i="34"/>
  <c r="B25" i="31"/>
  <c r="C25" i="31"/>
  <c r="D25" i="31"/>
  <c r="E25" i="31"/>
  <c r="F25" i="31"/>
  <c r="G25" i="31"/>
  <c r="B26" i="31"/>
  <c r="C26" i="31"/>
  <c r="D26" i="31"/>
  <c r="E26" i="31"/>
  <c r="F26" i="31"/>
  <c r="G26" i="31"/>
  <c r="B27" i="31"/>
  <c r="C27" i="31"/>
  <c r="D27" i="31"/>
  <c r="E27" i="31"/>
  <c r="F27" i="31"/>
  <c r="G27" i="31"/>
  <c r="B28" i="31"/>
  <c r="C28" i="31"/>
  <c r="D28" i="31"/>
  <c r="E28" i="31"/>
  <c r="F28" i="31"/>
  <c r="G28" i="31"/>
  <c r="B29" i="31"/>
  <c r="C29" i="31"/>
  <c r="D29" i="31"/>
  <c r="E29" i="31"/>
  <c r="F29" i="31"/>
  <c r="G29" i="31"/>
  <c r="B30" i="31"/>
  <c r="C30" i="31"/>
  <c r="D30" i="31"/>
  <c r="E30" i="31"/>
  <c r="F30" i="31"/>
  <c r="G30" i="31"/>
  <c r="B31" i="31"/>
  <c r="C31" i="31"/>
  <c r="D31" i="31"/>
  <c r="E31" i="31"/>
  <c r="F31" i="31"/>
  <c r="G31" i="31"/>
  <c r="B32" i="31"/>
  <c r="C32" i="31"/>
  <c r="D32" i="31"/>
  <c r="E32" i="31"/>
  <c r="F32" i="31"/>
  <c r="G32" i="31"/>
  <c r="C24" i="31"/>
  <c r="D24" i="31"/>
  <c r="E24" i="31"/>
  <c r="F24" i="31"/>
  <c r="G24" i="31"/>
  <c r="E23" i="29"/>
  <c r="E24" i="29"/>
  <c r="E25" i="29"/>
  <c r="E26" i="29"/>
  <c r="E27" i="29"/>
  <c r="E28" i="29"/>
  <c r="E29" i="29"/>
  <c r="E30" i="29"/>
  <c r="E31" i="29"/>
  <c r="C23" i="29"/>
  <c r="D23" i="29"/>
  <c r="C24" i="29"/>
  <c r="D24" i="29"/>
  <c r="C25" i="29"/>
  <c r="D25" i="29"/>
  <c r="C26" i="29"/>
  <c r="D26" i="29"/>
  <c r="C27" i="29"/>
  <c r="D27" i="29"/>
  <c r="C28" i="29"/>
  <c r="D28" i="29"/>
  <c r="C29" i="29"/>
  <c r="D29" i="29"/>
  <c r="C30" i="29"/>
  <c r="D30" i="29"/>
  <c r="C31" i="29"/>
  <c r="D31" i="29"/>
  <c r="B24" i="29"/>
  <c r="B25" i="29"/>
  <c r="B26" i="29"/>
  <c r="B27" i="29"/>
  <c r="B28" i="29"/>
  <c r="B29" i="29"/>
  <c r="B30" i="29"/>
  <c r="B31" i="29"/>
  <c r="B24" i="27"/>
  <c r="C24" i="27"/>
  <c r="D24" i="27"/>
  <c r="B25" i="27"/>
  <c r="C25" i="27"/>
  <c r="D25" i="27"/>
  <c r="B26" i="27"/>
  <c r="C26" i="27"/>
  <c r="D26" i="27"/>
  <c r="B27" i="27"/>
  <c r="C27" i="27"/>
  <c r="D27" i="27"/>
  <c r="B28" i="27"/>
  <c r="C28" i="27"/>
  <c r="D28" i="27"/>
  <c r="B29" i="27"/>
  <c r="C29" i="27"/>
  <c r="D29" i="27"/>
  <c r="B30" i="27"/>
  <c r="C30" i="27"/>
  <c r="D30" i="27"/>
  <c r="B31" i="27"/>
  <c r="C31" i="27"/>
  <c r="D31" i="27"/>
  <c r="C23" i="27"/>
  <c r="D23" i="27"/>
  <c r="B30" i="26"/>
  <c r="C30" i="26"/>
  <c r="D30" i="26"/>
  <c r="E30" i="26"/>
  <c r="F30" i="26"/>
  <c r="G30" i="26"/>
  <c r="H30" i="26"/>
  <c r="I30" i="26"/>
  <c r="B31" i="26"/>
  <c r="C31" i="26"/>
  <c r="D31" i="26"/>
  <c r="E31" i="26"/>
  <c r="F31" i="26"/>
  <c r="G31" i="26"/>
  <c r="H31" i="26"/>
  <c r="I31" i="26"/>
  <c r="B32" i="26"/>
  <c r="C32" i="26"/>
  <c r="D32" i="26"/>
  <c r="E32" i="26"/>
  <c r="F32" i="26"/>
  <c r="G32" i="26"/>
  <c r="H32" i="26"/>
  <c r="I32" i="26"/>
  <c r="J32" i="26"/>
  <c r="B33" i="26"/>
  <c r="C33" i="26"/>
  <c r="D33" i="26"/>
  <c r="E33" i="26"/>
  <c r="F33" i="26"/>
  <c r="G33" i="26"/>
  <c r="H33" i="26"/>
  <c r="I33" i="26"/>
  <c r="J33" i="26"/>
  <c r="B34" i="26"/>
  <c r="C34" i="26"/>
  <c r="D34" i="26"/>
  <c r="E34" i="26"/>
  <c r="F34" i="26"/>
  <c r="G34" i="26"/>
  <c r="H34" i="26"/>
  <c r="I34" i="26"/>
  <c r="J34" i="26"/>
  <c r="B35" i="26"/>
  <c r="C35" i="26"/>
  <c r="D35" i="26"/>
  <c r="E35" i="26"/>
  <c r="F35" i="26"/>
  <c r="G35" i="26"/>
  <c r="H35" i="26"/>
  <c r="I35" i="26"/>
  <c r="J35" i="26"/>
  <c r="B36" i="26"/>
  <c r="C36" i="26"/>
  <c r="D36" i="26"/>
  <c r="E36" i="26"/>
  <c r="F36" i="26"/>
  <c r="G36" i="26"/>
  <c r="H36" i="26"/>
  <c r="I36" i="26"/>
  <c r="J36" i="26"/>
  <c r="B37" i="26"/>
  <c r="C37" i="26"/>
  <c r="D37" i="26"/>
  <c r="E37" i="26"/>
  <c r="F37" i="26"/>
  <c r="G37" i="26"/>
  <c r="H37" i="26"/>
  <c r="I37" i="26"/>
  <c r="J37" i="26"/>
  <c r="B38" i="26"/>
  <c r="C38" i="26"/>
  <c r="D38" i="26"/>
  <c r="E38" i="26"/>
  <c r="F38" i="26"/>
  <c r="G38" i="26"/>
  <c r="H38" i="26"/>
  <c r="I38" i="26"/>
  <c r="J38" i="26"/>
  <c r="B39" i="26"/>
  <c r="C39" i="26"/>
  <c r="D39" i="26"/>
  <c r="E39" i="26"/>
  <c r="F39" i="26"/>
  <c r="G39" i="26"/>
  <c r="H39" i="26"/>
  <c r="I39" i="26"/>
  <c r="J39" i="26"/>
  <c r="B40" i="26"/>
  <c r="C40" i="26"/>
  <c r="D40" i="26"/>
  <c r="E40" i="26"/>
  <c r="F40" i="26"/>
  <c r="G40" i="26"/>
  <c r="H40" i="26"/>
  <c r="I40" i="26"/>
  <c r="J40" i="26"/>
  <c r="B41" i="26"/>
  <c r="C41" i="26"/>
  <c r="D41" i="26"/>
  <c r="E41" i="26"/>
  <c r="F41" i="26"/>
  <c r="G41" i="26"/>
  <c r="H41" i="26"/>
  <c r="I41" i="26"/>
  <c r="J41" i="26"/>
  <c r="B42" i="26"/>
  <c r="C42" i="26"/>
  <c r="D42" i="26"/>
  <c r="E42" i="26"/>
  <c r="F42" i="26"/>
  <c r="G42" i="26"/>
  <c r="H42" i="26"/>
  <c r="I42" i="26"/>
  <c r="J42" i="26"/>
  <c r="B43" i="26"/>
  <c r="C43" i="26"/>
  <c r="D43" i="26"/>
  <c r="E43" i="26"/>
  <c r="F43" i="26"/>
  <c r="G43" i="26"/>
  <c r="H43" i="26"/>
  <c r="I43" i="26"/>
  <c r="J43" i="26"/>
  <c r="B44" i="26"/>
  <c r="C44" i="26"/>
  <c r="D44" i="26"/>
  <c r="E44" i="26"/>
  <c r="F44" i="26"/>
  <c r="G44" i="26"/>
  <c r="H44" i="26"/>
  <c r="I44" i="26"/>
  <c r="J44" i="26"/>
  <c r="B45" i="26"/>
  <c r="C45" i="26"/>
  <c r="D45" i="26"/>
  <c r="E45" i="26"/>
  <c r="F45" i="26"/>
  <c r="G45" i="26"/>
  <c r="I45" i="26"/>
  <c r="J45" i="26"/>
  <c r="B46" i="26"/>
  <c r="C46" i="26"/>
  <c r="D46" i="26"/>
  <c r="E46" i="26"/>
  <c r="F46" i="26"/>
  <c r="G46" i="26"/>
  <c r="H46" i="26"/>
  <c r="I46" i="26"/>
  <c r="J46" i="26"/>
  <c r="C29" i="26"/>
  <c r="D29" i="26"/>
  <c r="E29" i="26"/>
  <c r="F29" i="26"/>
  <c r="G29" i="26"/>
  <c r="H29" i="26"/>
  <c r="I29" i="26"/>
  <c r="J29" i="26"/>
  <c r="B26" i="52"/>
  <c r="C26" i="52"/>
  <c r="D26" i="52"/>
  <c r="E26" i="52"/>
  <c r="F26" i="52"/>
  <c r="G26" i="52"/>
  <c r="H26" i="52"/>
  <c r="I26" i="52"/>
  <c r="J26" i="52"/>
  <c r="B27" i="52"/>
  <c r="C27" i="52"/>
  <c r="D27" i="52"/>
  <c r="E27" i="52"/>
  <c r="F27" i="52"/>
  <c r="G27" i="52"/>
  <c r="H27" i="52"/>
  <c r="I27" i="52"/>
  <c r="J27" i="52"/>
  <c r="B28" i="52"/>
  <c r="C28" i="52"/>
  <c r="D28" i="52"/>
  <c r="E28" i="52"/>
  <c r="F28" i="52"/>
  <c r="G28" i="52"/>
  <c r="H28" i="52"/>
  <c r="I28" i="52"/>
  <c r="J28" i="52"/>
  <c r="B29" i="52"/>
  <c r="C29" i="52"/>
  <c r="D29" i="52"/>
  <c r="E29" i="52"/>
  <c r="F29" i="52"/>
  <c r="G29" i="52"/>
  <c r="H29" i="52"/>
  <c r="I29" i="52"/>
  <c r="J29" i="52"/>
  <c r="B30" i="52"/>
  <c r="C30" i="52"/>
  <c r="D30" i="52"/>
  <c r="E30" i="52"/>
  <c r="F30" i="52"/>
  <c r="G30" i="52"/>
  <c r="H30" i="52"/>
  <c r="I30" i="52"/>
  <c r="J30" i="52"/>
  <c r="B31" i="52"/>
  <c r="C31" i="52"/>
  <c r="D31" i="52"/>
  <c r="E31" i="52"/>
  <c r="F31" i="52"/>
  <c r="G31" i="52"/>
  <c r="H31" i="52"/>
  <c r="I31" i="52"/>
  <c r="J31" i="52"/>
  <c r="B32" i="52"/>
  <c r="C32" i="52"/>
  <c r="D32" i="52"/>
  <c r="E32" i="52"/>
  <c r="F32" i="52"/>
  <c r="G32" i="52"/>
  <c r="H32" i="52"/>
  <c r="I32" i="52"/>
  <c r="J32" i="52"/>
  <c r="B33" i="52"/>
  <c r="C33" i="52"/>
  <c r="D33" i="52"/>
  <c r="E33" i="52"/>
  <c r="F33" i="52"/>
  <c r="G33" i="52"/>
  <c r="H33" i="52"/>
  <c r="I33" i="52"/>
  <c r="J33" i="52"/>
  <c r="B34" i="52"/>
  <c r="C34" i="52"/>
  <c r="D34" i="52"/>
  <c r="E34" i="52"/>
  <c r="F34" i="52"/>
  <c r="G34" i="52"/>
  <c r="H34" i="52"/>
  <c r="I34" i="52"/>
  <c r="J34" i="52"/>
  <c r="B35" i="52"/>
  <c r="C35" i="52"/>
  <c r="D35" i="52"/>
  <c r="E35" i="52"/>
  <c r="F35" i="52"/>
  <c r="G35" i="52"/>
  <c r="H35" i="52"/>
  <c r="I35" i="52"/>
  <c r="J35" i="52"/>
  <c r="B36" i="52"/>
  <c r="C36" i="52"/>
  <c r="D36" i="52"/>
  <c r="E36" i="52"/>
  <c r="F36" i="52"/>
  <c r="G36" i="52"/>
  <c r="H36" i="52"/>
  <c r="I36" i="52"/>
  <c r="J36" i="52"/>
  <c r="B37" i="52"/>
  <c r="C37" i="52"/>
  <c r="D37" i="52"/>
  <c r="E37" i="52"/>
  <c r="F37" i="52"/>
  <c r="G37" i="52"/>
  <c r="H37" i="52"/>
  <c r="I37" i="52"/>
  <c r="J37" i="52"/>
  <c r="B38" i="52"/>
  <c r="C38" i="52"/>
  <c r="D38" i="52"/>
  <c r="E38" i="52"/>
  <c r="F38" i="52"/>
  <c r="G38" i="52"/>
  <c r="H38" i="52"/>
  <c r="I38" i="52"/>
  <c r="J38" i="52"/>
  <c r="C25" i="52"/>
  <c r="D25" i="52"/>
  <c r="E25" i="52"/>
  <c r="F25" i="52"/>
  <c r="G25" i="52"/>
  <c r="H25" i="52"/>
  <c r="I25" i="52"/>
  <c r="J25" i="52"/>
  <c r="B39" i="25"/>
  <c r="C39" i="25"/>
  <c r="D39" i="25"/>
  <c r="E39" i="25"/>
  <c r="F39" i="25"/>
  <c r="G39" i="25"/>
  <c r="H39" i="25"/>
  <c r="I39" i="25"/>
  <c r="J39" i="25"/>
  <c r="B40" i="25"/>
  <c r="C40" i="25"/>
  <c r="D40" i="25"/>
  <c r="E40" i="25"/>
  <c r="F40" i="25"/>
  <c r="G40" i="25"/>
  <c r="H40" i="25"/>
  <c r="I40" i="25"/>
  <c r="J40" i="25"/>
  <c r="B41" i="25"/>
  <c r="C41" i="25"/>
  <c r="D41" i="25"/>
  <c r="E41" i="25"/>
  <c r="F41" i="25"/>
  <c r="G41" i="25"/>
  <c r="H41" i="25"/>
  <c r="I41" i="25"/>
  <c r="J41" i="25"/>
  <c r="B42" i="25"/>
  <c r="C42" i="25"/>
  <c r="D42" i="25"/>
  <c r="E42" i="25"/>
  <c r="F42" i="25"/>
  <c r="G42" i="25"/>
  <c r="H42" i="25"/>
  <c r="I42" i="25"/>
  <c r="J42" i="25"/>
  <c r="B43" i="25"/>
  <c r="C43" i="25"/>
  <c r="D43" i="25"/>
  <c r="E43" i="25"/>
  <c r="F43" i="25"/>
  <c r="G43" i="25"/>
  <c r="H43" i="25"/>
  <c r="I43" i="25"/>
  <c r="J43" i="25"/>
  <c r="B44" i="25"/>
  <c r="C44" i="25"/>
  <c r="D44" i="25"/>
  <c r="E44" i="25"/>
  <c r="F44" i="25"/>
  <c r="G44" i="25"/>
  <c r="H44" i="25"/>
  <c r="I44" i="25"/>
  <c r="J44" i="25"/>
  <c r="B45" i="25"/>
  <c r="C45" i="25"/>
  <c r="D45" i="25"/>
  <c r="E45" i="25"/>
  <c r="F45" i="25"/>
  <c r="G45" i="25"/>
  <c r="H45" i="25"/>
  <c r="I45" i="25"/>
  <c r="B46" i="25"/>
  <c r="C46" i="25"/>
  <c r="D46" i="25"/>
  <c r="E46" i="25"/>
  <c r="F46" i="25"/>
  <c r="G46" i="25"/>
  <c r="H46" i="25"/>
  <c r="I46" i="25"/>
  <c r="J46" i="25"/>
  <c r="B47" i="25"/>
  <c r="C47" i="25"/>
  <c r="D47" i="25"/>
  <c r="E47" i="25"/>
  <c r="F47" i="25"/>
  <c r="G47" i="25"/>
  <c r="H47" i="25"/>
  <c r="I47" i="25"/>
  <c r="J47" i="25"/>
  <c r="B48" i="25"/>
  <c r="C48" i="25"/>
  <c r="D48" i="25"/>
  <c r="E48" i="25"/>
  <c r="F48" i="25"/>
  <c r="G48" i="25"/>
  <c r="H48" i="25"/>
  <c r="I48" i="25"/>
  <c r="J48" i="25"/>
  <c r="B49" i="25"/>
  <c r="C49" i="25"/>
  <c r="D49" i="25"/>
  <c r="E49" i="25"/>
  <c r="F49" i="25"/>
  <c r="G49" i="25"/>
  <c r="H49" i="25"/>
  <c r="I49" i="25"/>
  <c r="J49" i="25"/>
  <c r="B50" i="25"/>
  <c r="C50" i="25"/>
  <c r="D50" i="25"/>
  <c r="E50" i="25"/>
  <c r="F50" i="25"/>
  <c r="G50" i="25"/>
  <c r="H50" i="25"/>
  <c r="I50" i="25"/>
  <c r="J50" i="25"/>
  <c r="B51" i="25"/>
  <c r="C51" i="25"/>
  <c r="D51" i="25"/>
  <c r="E51" i="25"/>
  <c r="F51" i="25"/>
  <c r="G51" i="25"/>
  <c r="H51" i="25"/>
  <c r="I51" i="25"/>
  <c r="J51" i="25"/>
  <c r="B52" i="25"/>
  <c r="C52" i="25"/>
  <c r="D52" i="25"/>
  <c r="E52" i="25"/>
  <c r="F52" i="25"/>
  <c r="G52" i="25"/>
  <c r="H52" i="25"/>
  <c r="I52" i="25"/>
  <c r="J52" i="25"/>
  <c r="B53" i="25"/>
  <c r="C53" i="25"/>
  <c r="D53" i="25"/>
  <c r="E53" i="25"/>
  <c r="F53" i="25"/>
  <c r="G53" i="25"/>
  <c r="H53" i="25"/>
  <c r="I53" i="25"/>
  <c r="J53" i="25"/>
  <c r="B54" i="25"/>
  <c r="C54" i="25"/>
  <c r="D54" i="25"/>
  <c r="E54" i="25"/>
  <c r="F54" i="25"/>
  <c r="G54" i="25"/>
  <c r="H54" i="25"/>
  <c r="I54" i="25"/>
  <c r="J54" i="25"/>
  <c r="B55" i="25"/>
  <c r="C55" i="25"/>
  <c r="D55" i="25"/>
  <c r="E55" i="25"/>
  <c r="F55" i="25"/>
  <c r="G55" i="25"/>
  <c r="H55" i="25"/>
  <c r="I55" i="25"/>
  <c r="J55" i="25"/>
  <c r="B56" i="25"/>
  <c r="C56" i="25"/>
  <c r="D56" i="25"/>
  <c r="E56" i="25"/>
  <c r="F56" i="25"/>
  <c r="G56" i="25"/>
  <c r="H56" i="25"/>
  <c r="I56" i="25"/>
  <c r="B57" i="25"/>
  <c r="C57" i="25"/>
  <c r="D57" i="25"/>
  <c r="E57" i="25"/>
  <c r="F57" i="25"/>
  <c r="G57" i="25"/>
  <c r="H57" i="25"/>
  <c r="I57" i="25"/>
  <c r="J57" i="25"/>
  <c r="B58" i="25"/>
  <c r="I58" i="25"/>
  <c r="B59" i="25"/>
  <c r="C59" i="25"/>
  <c r="D59" i="25"/>
  <c r="E59" i="25"/>
  <c r="F59" i="25"/>
  <c r="G59" i="25"/>
  <c r="H59" i="25"/>
  <c r="I59" i="25"/>
  <c r="J59" i="25"/>
  <c r="B60" i="25"/>
  <c r="C60" i="25"/>
  <c r="D60" i="25"/>
  <c r="E60" i="25"/>
  <c r="F60" i="25"/>
  <c r="G60" i="25"/>
  <c r="H60" i="25"/>
  <c r="I60" i="25"/>
  <c r="J60" i="25"/>
  <c r="B61" i="25"/>
  <c r="C61" i="25"/>
  <c r="D61" i="25"/>
  <c r="E61" i="25"/>
  <c r="F61" i="25"/>
  <c r="G61" i="25"/>
  <c r="H61" i="25"/>
  <c r="I61" i="25"/>
  <c r="J61" i="25"/>
  <c r="C62" i="25"/>
  <c r="D62" i="25"/>
  <c r="E62" i="25"/>
  <c r="G62" i="25"/>
  <c r="I62" i="25"/>
  <c r="B63" i="25"/>
  <c r="C63" i="25"/>
  <c r="D63" i="25"/>
  <c r="E63" i="25"/>
  <c r="F63" i="25"/>
  <c r="G63" i="25"/>
  <c r="H63" i="25"/>
  <c r="I63" i="25"/>
  <c r="J63" i="25"/>
  <c r="J38" i="25"/>
  <c r="I38" i="25"/>
  <c r="H38" i="25"/>
  <c r="G38" i="25"/>
  <c r="F38" i="25"/>
  <c r="E38" i="25"/>
  <c r="D38" i="25"/>
  <c r="C38" i="25"/>
  <c r="D27" i="70" l="1"/>
  <c r="C30" i="70"/>
  <c r="B33" i="70"/>
  <c r="C31" i="70"/>
  <c r="D30" i="70"/>
  <c r="B26" i="70"/>
  <c r="C26" i="70"/>
  <c r="D26" i="70"/>
  <c r="B27" i="70"/>
  <c r="C27" i="70"/>
  <c r="B28" i="70"/>
  <c r="C28" i="70"/>
  <c r="B29" i="70"/>
  <c r="C29" i="70"/>
  <c r="B30" i="70"/>
  <c r="B31" i="70"/>
  <c r="D31" i="70"/>
  <c r="B32" i="70"/>
  <c r="C33" i="70"/>
  <c r="D33" i="70"/>
  <c r="E7" i="73"/>
  <c r="C30" i="22"/>
  <c r="D30" i="22"/>
  <c r="E30" i="22"/>
  <c r="F30" i="22"/>
  <c r="G30" i="22"/>
  <c r="H30" i="22"/>
  <c r="C31" i="22"/>
  <c r="D31" i="22"/>
  <c r="E31" i="22"/>
  <c r="F31" i="22"/>
  <c r="G31" i="22"/>
  <c r="H31" i="22"/>
  <c r="C32" i="22"/>
  <c r="D32" i="22"/>
  <c r="E32" i="22"/>
  <c r="F32" i="22"/>
  <c r="G32" i="22"/>
  <c r="H32" i="22"/>
  <c r="B31" i="22"/>
  <c r="B32" i="22"/>
  <c r="H26" i="22"/>
  <c r="C26" i="22"/>
  <c r="D26" i="22"/>
  <c r="E26" i="22"/>
  <c r="F26" i="22"/>
  <c r="G26" i="22"/>
  <c r="B26" i="22"/>
  <c r="D32" i="70" l="1"/>
  <c r="C32" i="70"/>
  <c r="D29" i="70"/>
  <c r="D28" i="70"/>
  <c r="D17" i="11"/>
  <c r="D12" i="11"/>
  <c r="D13" i="10"/>
  <c r="D17" i="10"/>
  <c r="J30" i="7"/>
  <c r="H30" i="7"/>
  <c r="H11" i="7"/>
  <c r="J29" i="7"/>
  <c r="J28" i="7"/>
  <c r="J27" i="7"/>
  <c r="J26" i="7"/>
  <c r="J25" i="7"/>
  <c r="J24" i="7"/>
  <c r="J23" i="7"/>
  <c r="J22" i="7"/>
  <c r="J21" i="7"/>
  <c r="J20" i="7"/>
  <c r="J19" i="7"/>
  <c r="J18" i="7"/>
  <c r="J17" i="7"/>
  <c r="J16" i="7"/>
  <c r="J15" i="7"/>
  <c r="J14" i="7"/>
  <c r="J13" i="7"/>
  <c r="J12" i="7"/>
  <c r="J11" i="7"/>
  <c r="H12" i="7"/>
  <c r="H13" i="7"/>
  <c r="H14" i="7"/>
  <c r="H15" i="7"/>
  <c r="H16" i="7"/>
  <c r="H17" i="7"/>
  <c r="H18" i="7"/>
  <c r="H19" i="7"/>
  <c r="H20" i="7"/>
  <c r="H21" i="7"/>
  <c r="H22" i="7"/>
  <c r="H23" i="7"/>
  <c r="H24" i="7"/>
  <c r="H25" i="7"/>
  <c r="H26" i="7"/>
  <c r="H27" i="7"/>
  <c r="H28" i="7"/>
  <c r="H29" i="7"/>
  <c r="H9" i="7"/>
  <c r="J9" i="7"/>
  <c r="J8" i="7"/>
  <c r="H8" i="7"/>
  <c r="E9" i="7"/>
  <c r="E8" i="7"/>
  <c r="E12" i="7"/>
  <c r="E13" i="7"/>
  <c r="E14" i="7"/>
  <c r="E15" i="7"/>
  <c r="E16" i="7"/>
  <c r="E17" i="7"/>
  <c r="E18" i="7"/>
  <c r="E19" i="7"/>
  <c r="E20" i="7"/>
  <c r="E21" i="7"/>
  <c r="E22" i="7"/>
  <c r="E23" i="7"/>
  <c r="E24" i="7"/>
  <c r="E25" i="7"/>
  <c r="E26" i="7"/>
  <c r="E27" i="7"/>
  <c r="E28" i="7"/>
  <c r="E29" i="7"/>
  <c r="E11" i="7"/>
  <c r="E30" i="7"/>
  <c r="C30" i="7"/>
  <c r="C27" i="7"/>
  <c r="C12" i="7"/>
  <c r="C13" i="7"/>
  <c r="C14" i="7"/>
  <c r="C15" i="7"/>
  <c r="C16" i="7"/>
  <c r="C17" i="7"/>
  <c r="C18" i="7"/>
  <c r="C19" i="7"/>
  <c r="C20" i="7"/>
  <c r="C21" i="7"/>
  <c r="C22" i="7"/>
  <c r="C23" i="7"/>
  <c r="C24" i="7"/>
  <c r="C25" i="7"/>
  <c r="C26" i="7"/>
  <c r="C28" i="7"/>
  <c r="C29" i="7"/>
  <c r="C11" i="7"/>
  <c r="C8" i="7"/>
  <c r="C9" i="7"/>
  <c r="H25" i="64"/>
  <c r="I25" i="64"/>
  <c r="H26" i="64"/>
  <c r="I26" i="64"/>
  <c r="H27" i="64"/>
  <c r="I27" i="64"/>
  <c r="H28" i="64"/>
  <c r="I28" i="64"/>
  <c r="H29" i="64"/>
  <c r="I29" i="64"/>
  <c r="H30" i="64"/>
  <c r="I30" i="64"/>
  <c r="H31" i="64"/>
  <c r="I31" i="64"/>
  <c r="H32" i="64"/>
  <c r="I32" i="64"/>
  <c r="H33" i="64"/>
  <c r="I33" i="64"/>
  <c r="G26" i="64"/>
  <c r="G27" i="64"/>
  <c r="G28" i="64"/>
  <c r="G29" i="64"/>
  <c r="G30" i="64"/>
  <c r="G31" i="64"/>
  <c r="G32" i="64"/>
  <c r="G33" i="64"/>
  <c r="C31" i="64"/>
  <c r="D31" i="64"/>
  <c r="C32" i="64"/>
  <c r="D32" i="64"/>
  <c r="C33" i="64"/>
  <c r="D33" i="64"/>
  <c r="B32" i="64"/>
  <c r="B33" i="64"/>
  <c r="C27" i="64"/>
  <c r="D27" i="64"/>
  <c r="B27" i="64"/>
  <c r="C28" i="21"/>
  <c r="D28" i="21"/>
  <c r="E28" i="21"/>
  <c r="F28" i="21"/>
  <c r="B28" i="21"/>
  <c r="B20" i="21"/>
  <c r="C20" i="21"/>
  <c r="D20" i="21"/>
  <c r="E20" i="21"/>
  <c r="F20" i="21"/>
  <c r="B21" i="21"/>
  <c r="C21" i="21"/>
  <c r="D21" i="21"/>
  <c r="E21" i="21"/>
  <c r="F21" i="21"/>
  <c r="B22" i="21"/>
  <c r="C22" i="21"/>
  <c r="D22" i="21"/>
  <c r="E22" i="21"/>
  <c r="F22" i="21"/>
  <c r="B23" i="21"/>
  <c r="C23" i="21"/>
  <c r="D23" i="21"/>
  <c r="E23" i="21"/>
  <c r="F23" i="21"/>
  <c r="B24" i="21"/>
  <c r="C24" i="21"/>
  <c r="D24" i="21"/>
  <c r="E24" i="21"/>
  <c r="F24" i="21"/>
  <c r="B25" i="21"/>
  <c r="C25" i="21"/>
  <c r="D25" i="21"/>
  <c r="E25" i="21"/>
  <c r="F25" i="21"/>
  <c r="B26" i="21"/>
  <c r="C26" i="21"/>
  <c r="D26" i="21"/>
  <c r="E26" i="21"/>
  <c r="F26" i="21"/>
  <c r="B27" i="21"/>
  <c r="C27" i="21"/>
  <c r="D27" i="21"/>
  <c r="E27" i="21"/>
  <c r="F27" i="21"/>
  <c r="C19" i="21"/>
  <c r="D19" i="21"/>
  <c r="E19" i="21"/>
  <c r="F19" i="21"/>
  <c r="B19" i="21"/>
  <c r="C57" i="62"/>
  <c r="C56" i="62"/>
  <c r="C55" i="62"/>
  <c r="C54" i="62"/>
  <c r="C53" i="62"/>
  <c r="C52" i="62"/>
  <c r="C50" i="62"/>
  <c r="C49" i="62"/>
  <c r="C48" i="62"/>
  <c r="C47" i="62"/>
  <c r="C46" i="62"/>
  <c r="C45" i="62"/>
  <c r="C44" i="62"/>
  <c r="C43" i="62"/>
  <c r="C42" i="62"/>
  <c r="C41" i="62"/>
  <c r="C39" i="62"/>
  <c r="C38" i="62"/>
  <c r="C37" i="62"/>
  <c r="C36" i="62"/>
  <c r="C35" i="62"/>
  <c r="C34" i="62"/>
  <c r="C33" i="62"/>
  <c r="C32" i="62"/>
  <c r="C31" i="62"/>
  <c r="C30" i="62"/>
  <c r="C28" i="62"/>
  <c r="C27" i="62"/>
  <c r="C26" i="62"/>
  <c r="C25" i="62"/>
  <c r="C24" i="62"/>
  <c r="C23" i="62"/>
  <c r="C22" i="62"/>
  <c r="C21" i="62"/>
  <c r="C20" i="62"/>
  <c r="C19" i="62"/>
  <c r="C9" i="62"/>
  <c r="C10" i="62"/>
  <c r="C11" i="62"/>
  <c r="C12" i="62"/>
  <c r="C13" i="62"/>
  <c r="C14" i="62"/>
  <c r="C15" i="62"/>
  <c r="C16" i="62"/>
  <c r="C17" i="62"/>
  <c r="C8" i="62"/>
  <c r="E12" i="39"/>
  <c r="E8" i="39"/>
  <c r="E9" i="39"/>
  <c r="E10" i="39"/>
  <c r="E11" i="39"/>
  <c r="E7" i="39"/>
  <c r="C8" i="37"/>
  <c r="C9" i="37"/>
  <c r="C10" i="37"/>
  <c r="C11" i="37"/>
  <c r="C12" i="37"/>
  <c r="C13" i="37"/>
  <c r="C14" i="37"/>
  <c r="C15" i="37"/>
  <c r="C7" i="37"/>
  <c r="C8" i="4"/>
  <c r="C7" i="4"/>
  <c r="C23" i="16"/>
  <c r="D23" i="16"/>
  <c r="E23" i="16"/>
  <c r="F23" i="16"/>
  <c r="C24" i="16"/>
  <c r="D24" i="16"/>
  <c r="E24" i="16"/>
  <c r="F24" i="16"/>
  <c r="C25" i="16"/>
  <c r="D25" i="16"/>
  <c r="E25" i="16"/>
  <c r="F25" i="16"/>
  <c r="C26" i="16"/>
  <c r="D26" i="16"/>
  <c r="E26" i="16"/>
  <c r="F26" i="16"/>
  <c r="C27" i="16"/>
  <c r="D27" i="16"/>
  <c r="E27" i="16"/>
  <c r="F27" i="16"/>
  <c r="C28" i="16"/>
  <c r="D28" i="16"/>
  <c r="E28" i="16"/>
  <c r="F28" i="16"/>
  <c r="C29" i="16"/>
  <c r="D29" i="16"/>
  <c r="E29" i="16"/>
  <c r="F29" i="16"/>
  <c r="C30" i="16"/>
  <c r="D30" i="16"/>
  <c r="E30" i="16"/>
  <c r="F30" i="16"/>
  <c r="C31" i="16"/>
  <c r="D31" i="16"/>
  <c r="E31" i="16"/>
  <c r="F31" i="16"/>
  <c r="B24" i="16"/>
  <c r="B25" i="16"/>
  <c r="B26" i="16"/>
  <c r="B27" i="16"/>
  <c r="B28" i="16"/>
  <c r="B29" i="16"/>
  <c r="B30" i="16"/>
  <c r="B31" i="16"/>
  <c r="H22" i="53"/>
  <c r="I22" i="53"/>
  <c r="G22" i="53"/>
  <c r="G18" i="53"/>
  <c r="H18" i="53"/>
  <c r="I18" i="53"/>
  <c r="G19" i="53"/>
  <c r="H19" i="53"/>
  <c r="I19" i="53"/>
  <c r="G20" i="53"/>
  <c r="H20" i="53"/>
  <c r="I20" i="53"/>
  <c r="G21" i="53"/>
  <c r="H21" i="53"/>
  <c r="I21" i="53"/>
  <c r="H17" i="53"/>
  <c r="I17" i="53"/>
  <c r="G17" i="53"/>
  <c r="C22" i="53"/>
  <c r="D22" i="53"/>
  <c r="B22" i="53"/>
  <c r="B18" i="53"/>
  <c r="C18" i="53"/>
  <c r="D18" i="53"/>
  <c r="B19" i="53"/>
  <c r="C19" i="53"/>
  <c r="D19" i="53"/>
  <c r="B20" i="53"/>
  <c r="C20" i="53"/>
  <c r="D20" i="53"/>
  <c r="C17" i="53"/>
  <c r="D17" i="53"/>
  <c r="B17" i="53"/>
  <c r="G23" i="64"/>
  <c r="C29" i="64"/>
  <c r="B23" i="64"/>
  <c r="C23" i="64"/>
  <c r="D23" i="64"/>
  <c r="B24" i="64"/>
  <c r="C24" i="64"/>
  <c r="D24" i="64"/>
  <c r="E8" i="54" l="1"/>
  <c r="C10" i="4"/>
  <c r="C9" i="4"/>
  <c r="B18" i="73" l="1"/>
  <c r="E18" i="73" s="1"/>
  <c r="B8" i="73"/>
  <c r="E8" i="73" s="1"/>
  <c r="B9" i="73"/>
  <c r="E9" i="73" s="1"/>
  <c r="B10" i="73"/>
  <c r="E10" i="73" s="1"/>
  <c r="B11" i="73"/>
  <c r="E11" i="73" s="1"/>
  <c r="B12" i="73"/>
  <c r="E12" i="73" s="1"/>
  <c r="B13" i="73"/>
  <c r="E13" i="73" s="1"/>
  <c r="B14" i="73"/>
  <c r="E14" i="73" s="1"/>
  <c r="B15" i="73"/>
  <c r="E15" i="73" s="1"/>
  <c r="B16" i="73"/>
  <c r="E16" i="73" s="1"/>
  <c r="B17" i="73"/>
  <c r="E17" i="73" s="1"/>
  <c r="B7" i="73"/>
  <c r="D39" i="52" l="1"/>
  <c r="I39" i="52"/>
  <c r="D38" i="71"/>
  <c r="D37" i="71"/>
  <c r="D36" i="71"/>
  <c r="D35" i="71"/>
  <c r="D34" i="71"/>
  <c r="D33" i="71"/>
  <c r="D31" i="71"/>
  <c r="D30" i="71"/>
  <c r="D29" i="71"/>
  <c r="D28" i="71"/>
  <c r="D27" i="71"/>
  <c r="D26" i="71"/>
  <c r="D25" i="71"/>
  <c r="D24" i="71"/>
  <c r="D32" i="71"/>
  <c r="D47" i="72"/>
  <c r="D46" i="72"/>
  <c r="D45" i="72"/>
  <c r="D44" i="72"/>
  <c r="D43" i="72"/>
  <c r="D42" i="72"/>
  <c r="D41" i="72"/>
  <c r="D40" i="72"/>
  <c r="D39" i="72"/>
  <c r="D38" i="72"/>
  <c r="D37" i="72"/>
  <c r="D36" i="72"/>
  <c r="D35" i="72"/>
  <c r="D34" i="72"/>
  <c r="D33" i="72"/>
  <c r="D32" i="72"/>
  <c r="D31" i="72"/>
  <c r="D30" i="72"/>
  <c r="D29" i="72"/>
  <c r="C47" i="72"/>
  <c r="B47" i="72"/>
  <c r="C46" i="72"/>
  <c r="B46" i="72"/>
  <c r="C45" i="72"/>
  <c r="B45" i="72"/>
  <c r="C44" i="72"/>
  <c r="B44" i="72"/>
  <c r="C43" i="72"/>
  <c r="B43" i="72"/>
  <c r="C42" i="72"/>
  <c r="B42" i="72"/>
  <c r="C41" i="72"/>
  <c r="B41" i="72"/>
  <c r="C40" i="72"/>
  <c r="B40" i="72"/>
  <c r="C39" i="72"/>
  <c r="B39" i="72"/>
  <c r="C38" i="72"/>
  <c r="B38" i="72"/>
  <c r="C37" i="72"/>
  <c r="B37" i="72"/>
  <c r="C36" i="72"/>
  <c r="B36" i="72"/>
  <c r="C35" i="72"/>
  <c r="B35" i="72"/>
  <c r="C34" i="72"/>
  <c r="B34" i="72"/>
  <c r="C33" i="72"/>
  <c r="B33" i="72"/>
  <c r="C32" i="72"/>
  <c r="B32" i="72"/>
  <c r="C31" i="72"/>
  <c r="B31" i="72"/>
  <c r="C30" i="72"/>
  <c r="B30" i="72"/>
  <c r="C29" i="72"/>
  <c r="B29" i="72"/>
  <c r="C38" i="71"/>
  <c r="B38" i="71"/>
  <c r="C37" i="71"/>
  <c r="C36" i="71"/>
  <c r="B36" i="71"/>
  <c r="C35" i="71"/>
  <c r="B35" i="71"/>
  <c r="C34" i="71"/>
  <c r="B34" i="71"/>
  <c r="C33" i="71"/>
  <c r="B33" i="71"/>
  <c r="C32" i="71"/>
  <c r="B32" i="71"/>
  <c r="C31" i="71"/>
  <c r="B31" i="71"/>
  <c r="C30" i="71"/>
  <c r="B30" i="71"/>
  <c r="C29" i="71"/>
  <c r="B29" i="71"/>
  <c r="C28" i="71"/>
  <c r="B28" i="71"/>
  <c r="C27" i="71"/>
  <c r="B27" i="71"/>
  <c r="C26" i="71"/>
  <c r="B26" i="71"/>
  <c r="C25" i="71"/>
  <c r="B25" i="71"/>
  <c r="C24" i="71"/>
  <c r="B24" i="71"/>
  <c r="D42" i="70"/>
  <c r="D41" i="70"/>
  <c r="D40" i="70"/>
  <c r="D39" i="70"/>
  <c r="D38" i="70"/>
  <c r="D37" i="70"/>
  <c r="D36" i="70"/>
  <c r="D35" i="70"/>
  <c r="D34" i="70"/>
  <c r="D64"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38" i="69"/>
  <c r="C42" i="70"/>
  <c r="B42" i="70"/>
  <c r="C41" i="70"/>
  <c r="B41" i="70"/>
  <c r="C40" i="70"/>
  <c r="B40" i="70"/>
  <c r="C39" i="70"/>
  <c r="B39" i="70"/>
  <c r="C38" i="70"/>
  <c r="B38" i="70"/>
  <c r="C37" i="70"/>
  <c r="B37" i="70"/>
  <c r="C36" i="70"/>
  <c r="B36" i="70"/>
  <c r="C35" i="70"/>
  <c r="B35" i="70"/>
  <c r="C34" i="70"/>
  <c r="B34" i="70"/>
  <c r="C64" i="69"/>
  <c r="B64" i="69"/>
  <c r="C63" i="69"/>
  <c r="B63" i="69"/>
  <c r="C62" i="69"/>
  <c r="B62" i="69"/>
  <c r="C61" i="69"/>
  <c r="B61" i="69"/>
  <c r="C60" i="69"/>
  <c r="B60" i="69"/>
  <c r="C59" i="69"/>
  <c r="B59" i="69"/>
  <c r="C58" i="69"/>
  <c r="B58" i="69"/>
  <c r="C57" i="69"/>
  <c r="B57" i="69"/>
  <c r="C56" i="69"/>
  <c r="B56" i="69"/>
  <c r="C55" i="69"/>
  <c r="B55" i="69"/>
  <c r="C54" i="69"/>
  <c r="B54" i="69"/>
  <c r="C53" i="69"/>
  <c r="B53" i="69"/>
  <c r="C52" i="69"/>
  <c r="B52" i="69"/>
  <c r="C51" i="69"/>
  <c r="B51" i="69"/>
  <c r="C50" i="69"/>
  <c r="B50" i="69"/>
  <c r="C49" i="69"/>
  <c r="B49" i="69"/>
  <c r="C48" i="69"/>
  <c r="B48" i="69"/>
  <c r="C47" i="69"/>
  <c r="B47" i="69"/>
  <c r="C46" i="69"/>
  <c r="B46" i="69"/>
  <c r="C45" i="69"/>
  <c r="B45" i="69"/>
  <c r="C44" i="69"/>
  <c r="B44" i="69"/>
  <c r="C43" i="69"/>
  <c r="B43" i="69"/>
  <c r="C42" i="69"/>
  <c r="B42" i="69"/>
  <c r="C41" i="69"/>
  <c r="B41" i="69"/>
  <c r="C40" i="69"/>
  <c r="B40" i="69"/>
  <c r="C39" i="69"/>
  <c r="B39" i="69"/>
  <c r="C38" i="69"/>
  <c r="B38" i="69"/>
  <c r="B37" i="71" l="1"/>
  <c r="I43" i="51" l="1"/>
  <c r="I41" i="51"/>
  <c r="I39" i="51"/>
  <c r="I37" i="51"/>
  <c r="I35" i="51"/>
  <c r="I33" i="51"/>
  <c r="I31" i="51"/>
  <c r="I29" i="51"/>
  <c r="D43" i="51"/>
  <c r="D41" i="51"/>
  <c r="D39" i="51"/>
  <c r="D37" i="51"/>
  <c r="D35" i="51"/>
  <c r="D33" i="51"/>
  <c r="D31" i="51"/>
  <c r="D29" i="51"/>
  <c r="I27" i="51"/>
  <c r="D27" i="51" l="1"/>
  <c r="D28" i="51"/>
  <c r="D30" i="51"/>
  <c r="D32" i="51"/>
  <c r="D34" i="51"/>
  <c r="D36" i="51"/>
  <c r="D38" i="51"/>
  <c r="D40" i="51"/>
  <c r="D42" i="51"/>
  <c r="I28" i="51"/>
  <c r="I30" i="51"/>
  <c r="I32" i="51"/>
  <c r="I34" i="51"/>
  <c r="I36" i="51"/>
  <c r="I38" i="51"/>
  <c r="I40" i="51"/>
  <c r="I42" i="51"/>
  <c r="E25" i="27"/>
  <c r="E30" i="27"/>
  <c r="E17" i="53"/>
  <c r="E32" i="64"/>
  <c r="E27" i="64"/>
  <c r="D16" i="10"/>
  <c r="D11" i="10"/>
  <c r="J20" i="53" l="1"/>
  <c r="J19" i="53"/>
  <c r="E19" i="53"/>
  <c r="D9" i="10"/>
  <c r="D10" i="10"/>
  <c r="D12" i="10"/>
  <c r="D14" i="10"/>
  <c r="D15" i="10"/>
  <c r="E19" i="41"/>
  <c r="E20" i="41"/>
  <c r="E21" i="41"/>
  <c r="E22" i="41"/>
  <c r="E23" i="41"/>
  <c r="E24" i="41"/>
  <c r="E25" i="41"/>
  <c r="E26" i="41"/>
  <c r="E27" i="41"/>
  <c r="E28" i="41"/>
  <c r="I15" i="54"/>
  <c r="I14" i="54"/>
  <c r="I13" i="54"/>
  <c r="I12" i="54"/>
  <c r="I11" i="54"/>
  <c r="I10" i="54"/>
  <c r="I9" i="54"/>
  <c r="F15" i="54"/>
  <c r="F14" i="54"/>
  <c r="F13" i="54"/>
  <c r="F12" i="54"/>
  <c r="F11" i="54"/>
  <c r="F10" i="54"/>
  <c r="F9" i="54"/>
  <c r="F8" i="54"/>
  <c r="C15" i="54"/>
  <c r="C10" i="54"/>
  <c r="C11" i="54"/>
  <c r="C12" i="54"/>
  <c r="C13" i="54"/>
  <c r="C14" i="54"/>
  <c r="C9" i="54"/>
  <c r="C8" i="54"/>
  <c r="H8" i="54"/>
  <c r="I8" i="54" s="1"/>
  <c r="B8" i="54"/>
  <c r="H27" i="51" l="1"/>
  <c r="H28" i="51"/>
  <c r="H29" i="51"/>
  <c r="H30" i="51"/>
  <c r="H31" i="51"/>
  <c r="H32" i="51"/>
  <c r="H33" i="51"/>
  <c r="H34" i="51"/>
  <c r="J27" i="51"/>
  <c r="J34" i="51"/>
  <c r="J32" i="51" l="1"/>
  <c r="J28" i="51"/>
  <c r="J30" i="51"/>
  <c r="J33" i="51"/>
  <c r="J31" i="51"/>
  <c r="J29" i="51"/>
  <c r="B23" i="31"/>
  <c r="C23" i="31"/>
  <c r="D23" i="31"/>
  <c r="E23" i="31"/>
  <c r="F23" i="31"/>
  <c r="G23" i="31"/>
  <c r="B24" i="31"/>
  <c r="B33" i="31"/>
  <c r="C33" i="31"/>
  <c r="D33" i="31"/>
  <c r="E33" i="31"/>
  <c r="F33" i="31"/>
  <c r="G33" i="31"/>
  <c r="C22" i="31"/>
  <c r="D22" i="31"/>
  <c r="E22" i="31"/>
  <c r="F22" i="31"/>
  <c r="G22" i="31"/>
  <c r="B22" i="31"/>
  <c r="B22" i="29" l="1"/>
  <c r="C22" i="29"/>
  <c r="D22" i="29"/>
  <c r="E22" i="29"/>
  <c r="B23" i="29"/>
  <c r="B32" i="29"/>
  <c r="C32" i="29"/>
  <c r="D32" i="29"/>
  <c r="E32" i="29"/>
  <c r="C21" i="29"/>
  <c r="D21" i="29"/>
  <c r="E21" i="29"/>
  <c r="B21" i="29"/>
  <c r="B22" i="27"/>
  <c r="C22" i="27"/>
  <c r="D22" i="27"/>
  <c r="E22" i="27"/>
  <c r="B23" i="27"/>
  <c r="E23" i="27"/>
  <c r="E24" i="27"/>
  <c r="E26" i="27"/>
  <c r="E27" i="27"/>
  <c r="E28" i="27"/>
  <c r="E29" i="27"/>
  <c r="E31" i="27"/>
  <c r="B32" i="27"/>
  <c r="C32" i="27"/>
  <c r="D32" i="27"/>
  <c r="E32" i="27"/>
  <c r="C21" i="27"/>
  <c r="D21" i="27"/>
  <c r="E21" i="27"/>
  <c r="B21" i="27"/>
  <c r="B39" i="52"/>
  <c r="C39" i="52"/>
  <c r="E39" i="52"/>
  <c r="F39" i="52"/>
  <c r="G39" i="52"/>
  <c r="B25" i="52"/>
  <c r="H39" i="52"/>
  <c r="J39" i="52"/>
  <c r="B47" i="26"/>
  <c r="C47" i="26"/>
  <c r="E47" i="26"/>
  <c r="F47" i="26"/>
  <c r="G47" i="26"/>
  <c r="H47" i="26"/>
  <c r="B29" i="26"/>
  <c r="B28" i="51"/>
  <c r="C28" i="51"/>
  <c r="E28" i="51"/>
  <c r="F28" i="51"/>
  <c r="G28" i="51"/>
  <c r="B29" i="51"/>
  <c r="C29" i="51"/>
  <c r="E29" i="51"/>
  <c r="F29" i="51"/>
  <c r="G29" i="51"/>
  <c r="B30" i="51"/>
  <c r="C30" i="51"/>
  <c r="E30" i="51"/>
  <c r="F30" i="51"/>
  <c r="G30" i="51"/>
  <c r="B31" i="51"/>
  <c r="C31" i="51"/>
  <c r="E31" i="51"/>
  <c r="F31" i="51"/>
  <c r="G31" i="51"/>
  <c r="B32" i="51"/>
  <c r="C32" i="51"/>
  <c r="E32" i="51"/>
  <c r="F32" i="51"/>
  <c r="G32" i="51"/>
  <c r="B33" i="51"/>
  <c r="C33" i="51"/>
  <c r="E33" i="51"/>
  <c r="F33" i="51"/>
  <c r="G33" i="51"/>
  <c r="B34" i="51"/>
  <c r="C34" i="51"/>
  <c r="E34" i="51"/>
  <c r="F34" i="51"/>
  <c r="G34" i="51"/>
  <c r="B35" i="51"/>
  <c r="C35" i="51"/>
  <c r="E35" i="51"/>
  <c r="F35" i="51"/>
  <c r="G35" i="51"/>
  <c r="H35" i="51"/>
  <c r="J35" i="51"/>
  <c r="B36" i="51"/>
  <c r="C36" i="51"/>
  <c r="E36" i="51"/>
  <c r="F36" i="51"/>
  <c r="G36" i="51"/>
  <c r="H36" i="51"/>
  <c r="J36" i="51"/>
  <c r="B37" i="51"/>
  <c r="C37" i="51"/>
  <c r="E37" i="51"/>
  <c r="F37" i="51"/>
  <c r="G37" i="51"/>
  <c r="H37" i="51"/>
  <c r="B38" i="51"/>
  <c r="J38" i="51"/>
  <c r="B39" i="51"/>
  <c r="C39" i="51"/>
  <c r="E39" i="51"/>
  <c r="F39" i="51"/>
  <c r="G39" i="51"/>
  <c r="H39" i="51"/>
  <c r="J39" i="51"/>
  <c r="B40" i="51"/>
  <c r="C40" i="51"/>
  <c r="E40" i="51"/>
  <c r="F40" i="51"/>
  <c r="G40" i="51"/>
  <c r="H40" i="51"/>
  <c r="J40" i="51"/>
  <c r="C41" i="51"/>
  <c r="E41" i="51"/>
  <c r="G41" i="51"/>
  <c r="B42" i="51"/>
  <c r="C42" i="51"/>
  <c r="E42" i="51"/>
  <c r="F42" i="51"/>
  <c r="G42" i="51"/>
  <c r="H42" i="51"/>
  <c r="J42" i="51"/>
  <c r="B43" i="51"/>
  <c r="C43" i="51"/>
  <c r="E43" i="51"/>
  <c r="F43" i="51"/>
  <c r="G43" i="51"/>
  <c r="H43" i="51"/>
  <c r="J43" i="51"/>
  <c r="C27" i="51"/>
  <c r="E27" i="51"/>
  <c r="F27" i="51"/>
  <c r="G27" i="51"/>
  <c r="C38" i="51"/>
  <c r="E38" i="51"/>
  <c r="F38" i="51"/>
  <c r="G38" i="51"/>
  <c r="H38" i="51"/>
  <c r="B64" i="25"/>
  <c r="C64" i="25"/>
  <c r="E64" i="25"/>
  <c r="F64" i="25"/>
  <c r="G64" i="25"/>
  <c r="H64" i="25"/>
  <c r="B38" i="25"/>
  <c r="B23" i="22" l="1"/>
  <c r="C23" i="22"/>
  <c r="D23" i="22"/>
  <c r="E23" i="22"/>
  <c r="F23" i="22"/>
  <c r="G23" i="22"/>
  <c r="H23" i="22"/>
  <c r="B24" i="22"/>
  <c r="C24" i="22"/>
  <c r="D24" i="22"/>
  <c r="E24" i="22"/>
  <c r="F24" i="22"/>
  <c r="G24" i="22"/>
  <c r="H24" i="22"/>
  <c r="B25" i="22"/>
  <c r="C25" i="22"/>
  <c r="D25" i="22"/>
  <c r="E25" i="22"/>
  <c r="F25" i="22"/>
  <c r="G25" i="22"/>
  <c r="H25" i="22"/>
  <c r="B27" i="22"/>
  <c r="C27" i="22"/>
  <c r="D27" i="22"/>
  <c r="E27" i="22"/>
  <c r="F27" i="22"/>
  <c r="G27" i="22"/>
  <c r="H27" i="22"/>
  <c r="B28" i="22"/>
  <c r="C28" i="22"/>
  <c r="D28" i="22"/>
  <c r="E28" i="22"/>
  <c r="F28" i="22"/>
  <c r="G28" i="22"/>
  <c r="H28" i="22"/>
  <c r="B29" i="22"/>
  <c r="C29" i="22"/>
  <c r="D29" i="22"/>
  <c r="E29" i="22"/>
  <c r="F29" i="22"/>
  <c r="G29" i="22"/>
  <c r="H29" i="22"/>
  <c r="B30" i="22"/>
  <c r="B33" i="22"/>
  <c r="C33" i="22"/>
  <c r="D33" i="22"/>
  <c r="E33" i="22"/>
  <c r="F33" i="22"/>
  <c r="G33" i="22"/>
  <c r="H33" i="22"/>
  <c r="C22" i="22"/>
  <c r="D22" i="22"/>
  <c r="E22" i="22"/>
  <c r="F22" i="22"/>
  <c r="G22" i="22"/>
  <c r="H22" i="22"/>
  <c r="B22" i="22"/>
  <c r="J18" i="53"/>
  <c r="J21" i="53"/>
  <c r="J22" i="53"/>
  <c r="J17" i="53"/>
  <c r="E20" i="53"/>
  <c r="E22" i="53"/>
  <c r="E18" i="53"/>
  <c r="G24" i="64"/>
  <c r="H24" i="64"/>
  <c r="I24" i="64"/>
  <c r="J24" i="64"/>
  <c r="G25" i="64"/>
  <c r="J25" i="64"/>
  <c r="J26" i="64"/>
  <c r="J28" i="64"/>
  <c r="J29" i="64"/>
  <c r="J30" i="64"/>
  <c r="J31" i="64"/>
  <c r="G34" i="64"/>
  <c r="H34" i="64"/>
  <c r="I34" i="64"/>
  <c r="J34" i="64"/>
  <c r="H23" i="64"/>
  <c r="I23" i="64"/>
  <c r="J23" i="64"/>
  <c r="E24" i="64"/>
  <c r="B25" i="64"/>
  <c r="C25" i="64"/>
  <c r="D25" i="64"/>
  <c r="E25" i="64"/>
  <c r="B26" i="64"/>
  <c r="C26" i="64"/>
  <c r="D26" i="64"/>
  <c r="E26" i="64"/>
  <c r="B28" i="64"/>
  <c r="C28" i="64"/>
  <c r="D28" i="64"/>
  <c r="E28" i="64"/>
  <c r="B29" i="64"/>
  <c r="D29" i="64"/>
  <c r="E29" i="64"/>
  <c r="B30" i="64"/>
  <c r="C30" i="64"/>
  <c r="D30" i="64"/>
  <c r="E30" i="64"/>
  <c r="B31" i="64"/>
  <c r="E31" i="64"/>
  <c r="E33" i="64"/>
  <c r="B34" i="64"/>
  <c r="C34" i="64"/>
  <c r="D34" i="64"/>
  <c r="E34" i="64"/>
  <c r="E23" i="64"/>
  <c r="B22" i="19"/>
  <c r="C22" i="19"/>
  <c r="D22" i="19"/>
  <c r="E22" i="19"/>
  <c r="B23" i="19"/>
  <c r="E23" i="19"/>
  <c r="E24" i="19"/>
  <c r="E26" i="19"/>
  <c r="E27" i="19"/>
  <c r="E28" i="19"/>
  <c r="E29" i="19"/>
  <c r="B32" i="19"/>
  <c r="C32" i="19"/>
  <c r="D32" i="19"/>
  <c r="E32" i="19"/>
  <c r="C21" i="19"/>
  <c r="D21" i="19"/>
  <c r="E21" i="19"/>
  <c r="B21" i="19"/>
  <c r="B22" i="18"/>
  <c r="C22" i="18"/>
  <c r="D22" i="18"/>
  <c r="E22" i="18"/>
  <c r="B23" i="18"/>
  <c r="E23" i="18"/>
  <c r="E24" i="18"/>
  <c r="E26" i="18"/>
  <c r="E27" i="18"/>
  <c r="E28" i="18"/>
  <c r="B32" i="18"/>
  <c r="C32" i="18"/>
  <c r="D32" i="18"/>
  <c r="E32" i="18"/>
  <c r="C21" i="18"/>
  <c r="D21" i="18"/>
  <c r="E21" i="18"/>
  <c r="B21" i="18"/>
  <c r="B23" i="42"/>
  <c r="C23" i="42"/>
  <c r="D23" i="42"/>
  <c r="E23" i="42"/>
  <c r="F23" i="42"/>
  <c r="B24" i="42"/>
  <c r="C24" i="42"/>
  <c r="D24" i="42"/>
  <c r="E24" i="42"/>
  <c r="F24" i="42"/>
  <c r="B25" i="42"/>
  <c r="F25" i="42"/>
  <c r="F27" i="42"/>
  <c r="F28" i="42"/>
  <c r="F29" i="42"/>
  <c r="F30" i="42"/>
  <c r="B33" i="42"/>
  <c r="C33" i="42"/>
  <c r="D33" i="42"/>
  <c r="E33" i="42"/>
  <c r="F33" i="42"/>
  <c r="C22" i="42"/>
  <c r="D22" i="42"/>
  <c r="E22" i="42"/>
  <c r="F22" i="42"/>
  <c r="B22" i="42"/>
  <c r="B23" i="17"/>
  <c r="C23" i="17"/>
  <c r="D23" i="17"/>
  <c r="E23" i="17"/>
  <c r="F23" i="17"/>
  <c r="B24" i="17"/>
  <c r="F24" i="17"/>
  <c r="F25" i="17"/>
  <c r="F27" i="17"/>
  <c r="F28" i="17"/>
  <c r="F29" i="17"/>
  <c r="F30" i="17"/>
  <c r="B33" i="17"/>
  <c r="C33" i="17"/>
  <c r="D33" i="17"/>
  <c r="E33" i="17"/>
  <c r="F33" i="17"/>
  <c r="C22" i="17"/>
  <c r="D22" i="17"/>
  <c r="E22" i="17"/>
  <c r="F22" i="17"/>
  <c r="B22" i="17"/>
  <c r="D9" i="11"/>
  <c r="D10" i="11"/>
  <c r="D11" i="11"/>
  <c r="D13" i="11"/>
  <c r="D14" i="11"/>
  <c r="D15" i="11"/>
  <c r="D16" i="11"/>
  <c r="D19" i="11"/>
  <c r="D8" i="11"/>
  <c r="C21" i="16"/>
  <c r="D21" i="16"/>
  <c r="E21" i="16"/>
  <c r="F21" i="16"/>
  <c r="G21" i="16"/>
  <c r="C22" i="16"/>
  <c r="D22" i="16"/>
  <c r="E22" i="16"/>
  <c r="F22" i="16"/>
  <c r="G22" i="16"/>
  <c r="G23" i="16"/>
  <c r="G24" i="16"/>
  <c r="G26" i="16"/>
  <c r="G27" i="16"/>
  <c r="G28" i="16"/>
  <c r="G29" i="16"/>
  <c r="G31" i="16"/>
  <c r="C32" i="16"/>
  <c r="D32" i="16"/>
  <c r="E32" i="16"/>
  <c r="F32" i="16"/>
  <c r="G32" i="16"/>
  <c r="B22" i="16"/>
  <c r="B23" i="16"/>
  <c r="B32" i="16"/>
  <c r="B21" i="16"/>
  <c r="E14" i="41" l="1"/>
  <c r="E15" i="41"/>
  <c r="E16" i="41"/>
  <c r="E17" i="41"/>
  <c r="E30" i="41"/>
  <c r="E31" i="41"/>
  <c r="E32" i="41"/>
  <c r="E33" i="41"/>
  <c r="E34" i="41"/>
  <c r="E35" i="41"/>
  <c r="E36" i="41"/>
  <c r="E37" i="41"/>
  <c r="E38" i="41"/>
  <c r="E39" i="41"/>
  <c r="E41" i="41"/>
  <c r="E42" i="41"/>
  <c r="E43" i="41"/>
  <c r="E44" i="41"/>
  <c r="E45" i="41"/>
  <c r="E46" i="41"/>
  <c r="E47" i="41"/>
  <c r="E48" i="41"/>
  <c r="E49" i="41"/>
  <c r="E50" i="41"/>
  <c r="E52" i="41"/>
  <c r="E53" i="41"/>
  <c r="E54" i="41"/>
  <c r="E55" i="41"/>
  <c r="E56" i="41"/>
  <c r="E57" i="41"/>
  <c r="E58" i="41"/>
  <c r="E59" i="41"/>
  <c r="E60" i="41"/>
  <c r="E61" i="41"/>
  <c r="E62" i="41"/>
  <c r="E63" i="41"/>
  <c r="E9" i="41"/>
  <c r="E10" i="41"/>
  <c r="E11" i="41"/>
  <c r="E12" i="41"/>
  <c r="E13" i="41"/>
  <c r="E8" i="41"/>
</calcChain>
</file>

<file path=xl/sharedStrings.xml><?xml version="1.0" encoding="utf-8"?>
<sst xmlns="http://schemas.openxmlformats.org/spreadsheetml/2006/main" count="1993" uniqueCount="648">
  <si>
    <t>Azores Islands</t>
  </si>
  <si>
    <t>Total</t>
  </si>
  <si>
    <t>Hispanic</t>
  </si>
  <si>
    <t>Foreign born</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</si>
  <si>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</si>
  <si>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</si>
  <si>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</si>
  <si>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</si>
  <si>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</si>
  <si>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</si>
  <si>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</si>
  <si>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</si>
  <si>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</si>
  <si>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</si>
  <si>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</si>
  <si>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</si>
  <si>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</si>
  <si>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</si>
  <si>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</si>
  <si>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</si>
  <si>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</si>
  <si>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Georgia</t>
  </si>
  <si>
    <t>Widowed</t>
  </si>
  <si>
    <t>Divorced</t>
  </si>
  <si>
    <t>Separated</t>
  </si>
  <si>
    <t>Mining</t>
  </si>
  <si>
    <t>Utilities</t>
  </si>
  <si>
    <t>Construction</t>
  </si>
  <si>
    <t>2nd quintile</t>
  </si>
  <si>
    <t>4th quintile</t>
  </si>
  <si>
    <t>Male</t>
  </si>
  <si>
    <t xml:space="preserve">Female </t>
  </si>
  <si>
    <t>Female</t>
  </si>
  <si>
    <t>Married couple</t>
  </si>
  <si>
    <t>Female householder</t>
  </si>
  <si>
    <t>Male householder</t>
  </si>
  <si>
    <t>Grandparent householder</t>
  </si>
  <si>
    <t>Other</t>
  </si>
  <si>
    <t>Less than 9th grade</t>
  </si>
  <si>
    <t>High school graduate</t>
  </si>
  <si>
    <t>Less than $20,000</t>
  </si>
  <si>
    <t>$20,000 to $49,999</t>
  </si>
  <si>
    <t>$50,000 or more</t>
  </si>
  <si>
    <t xml:space="preserve">Industry </t>
  </si>
  <si>
    <t>Non-family household</t>
  </si>
  <si>
    <t>White alone, not Hispanic</t>
  </si>
  <si>
    <t>Black alone, not Hispanic</t>
  </si>
  <si>
    <t>Unemployed, no work experience in past five years</t>
  </si>
  <si>
    <t>Occupation Group</t>
  </si>
  <si>
    <t xml:space="preserve">Management </t>
  </si>
  <si>
    <t xml:space="preserve">Legal </t>
  </si>
  <si>
    <t xml:space="preserve">Sales </t>
  </si>
  <si>
    <t>Production</t>
  </si>
  <si>
    <t xml:space="preserve">Financial </t>
  </si>
  <si>
    <t>Military</t>
  </si>
  <si>
    <t>1st quintile</t>
  </si>
  <si>
    <t>3rd quintile</t>
  </si>
  <si>
    <t>5th quintile</t>
  </si>
  <si>
    <t>Middle East</t>
  </si>
  <si>
    <t>Mexico</t>
  </si>
  <si>
    <t>Central America</t>
  </si>
  <si>
    <t>Caribbean</t>
  </si>
  <si>
    <t>South America</t>
  </si>
  <si>
    <t>South and East Asia</t>
  </si>
  <si>
    <t>Total population</t>
  </si>
  <si>
    <t>Foreign-born population</t>
  </si>
  <si>
    <t>Percent of foreign born</t>
  </si>
  <si>
    <t>Percent foreign born</t>
  </si>
  <si>
    <t xml:space="preserve">Number </t>
  </si>
  <si>
    <t>Philippines</t>
  </si>
  <si>
    <t>India</t>
  </si>
  <si>
    <t>China</t>
  </si>
  <si>
    <t>Vietnam</t>
  </si>
  <si>
    <t>Canada</t>
  </si>
  <si>
    <t>Korea</t>
  </si>
  <si>
    <t>Cuba</t>
  </si>
  <si>
    <t>El Salvador</t>
  </si>
  <si>
    <t>Germany</t>
  </si>
  <si>
    <t>Dominican Republic</t>
  </si>
  <si>
    <t>Colombia</t>
  </si>
  <si>
    <t>Jamaica</t>
  </si>
  <si>
    <t>Guatemala</t>
  </si>
  <si>
    <t>England</t>
  </si>
  <si>
    <t>Italy</t>
  </si>
  <si>
    <t>Poland</t>
  </si>
  <si>
    <t>Haiti</t>
  </si>
  <si>
    <t>Russia</t>
  </si>
  <si>
    <t>Japan</t>
  </si>
  <si>
    <t>Peru</t>
  </si>
  <si>
    <t>Iran</t>
  </si>
  <si>
    <t>Ukraine</t>
  </si>
  <si>
    <t>Honduras</t>
  </si>
  <si>
    <t>Brazil</t>
  </si>
  <si>
    <t>Ecuador</t>
  </si>
  <si>
    <t>Pakistan</t>
  </si>
  <si>
    <t>Guyana</t>
  </si>
  <si>
    <t>Nicaragua</t>
  </si>
  <si>
    <t>Trinidad &amp; Tobago</t>
  </si>
  <si>
    <t>Thailand</t>
  </si>
  <si>
    <t>Laos</t>
  </si>
  <si>
    <t>Portugal</t>
  </si>
  <si>
    <t>Argentina</t>
  </si>
  <si>
    <t>Romania</t>
  </si>
  <si>
    <t>France</t>
  </si>
  <si>
    <t>Ireland</t>
  </si>
  <si>
    <t>Greece</t>
  </si>
  <si>
    <t>Venezuela</t>
  </si>
  <si>
    <t>Nigeria</t>
  </si>
  <si>
    <t>Cambodia</t>
  </si>
  <si>
    <t>Egypt</t>
  </si>
  <si>
    <t>Netherlands</t>
  </si>
  <si>
    <t>Yugoslavia</t>
  </si>
  <si>
    <t>Bangladesh</t>
  </si>
  <si>
    <t>Lebanon</t>
  </si>
  <si>
    <t>Panama</t>
  </si>
  <si>
    <t>South Africa</t>
  </si>
  <si>
    <t>Scotland</t>
  </si>
  <si>
    <t>Hungary</t>
  </si>
  <si>
    <t>Indonesia</t>
  </si>
  <si>
    <t>Turkey</t>
  </si>
  <si>
    <t>Ethiopia</t>
  </si>
  <si>
    <t>Chile</t>
  </si>
  <si>
    <t>Iraq</t>
  </si>
  <si>
    <t>Costa Rica</t>
  </si>
  <si>
    <t>Spain</t>
  </si>
  <si>
    <t>Austria</t>
  </si>
  <si>
    <t>Ghana</t>
  </si>
  <si>
    <t>Bulgaria</t>
  </si>
  <si>
    <t>Armenia</t>
  </si>
  <si>
    <t>Sweden</t>
  </si>
  <si>
    <t>Bolivia</t>
  </si>
  <si>
    <t>Kenya</t>
  </si>
  <si>
    <t>Malaysia</t>
  </si>
  <si>
    <t>Jordan</t>
  </si>
  <si>
    <t>Syria</t>
  </si>
  <si>
    <t>Afghanistan</t>
  </si>
  <si>
    <t>Albania</t>
  </si>
  <si>
    <t>Belarus</t>
  </si>
  <si>
    <t>Switzerland</t>
  </si>
  <si>
    <t>Liberia</t>
  </si>
  <si>
    <t>Croatia</t>
  </si>
  <si>
    <t>Barbados</t>
  </si>
  <si>
    <t>Morocco</t>
  </si>
  <si>
    <t>Myanmar</t>
  </si>
  <si>
    <t>Uruguay</t>
  </si>
  <si>
    <t>Belize</t>
  </si>
  <si>
    <t>Lithuania</t>
  </si>
  <si>
    <t>Belgium</t>
  </si>
  <si>
    <t>Sri Lanka</t>
  </si>
  <si>
    <t>Somalia</t>
  </si>
  <si>
    <t>Norway</t>
  </si>
  <si>
    <t>Denmark</t>
  </si>
  <si>
    <t>Czechoslovakia</t>
  </si>
  <si>
    <t>Moldova</t>
  </si>
  <si>
    <t>Czech Republic</t>
  </si>
  <si>
    <t>Uzbekistan</t>
  </si>
  <si>
    <t>Singapore</t>
  </si>
  <si>
    <t>Fiji</t>
  </si>
  <si>
    <t>Latvia</t>
  </si>
  <si>
    <t>Bahamas</t>
  </si>
  <si>
    <t>New Zealand</t>
  </si>
  <si>
    <t>Dominica</t>
  </si>
  <si>
    <t>Sudan</t>
  </si>
  <si>
    <t>Nepal</t>
  </si>
  <si>
    <t>Finland</t>
  </si>
  <si>
    <t>Grenada</t>
  </si>
  <si>
    <t>Sierra Leone</t>
  </si>
  <si>
    <t>Cape Verde</t>
  </si>
  <si>
    <t>Macedonia</t>
  </si>
  <si>
    <t>Slovakia</t>
  </si>
  <si>
    <t>Saudi Arabia</t>
  </si>
  <si>
    <t>Kuwait</t>
  </si>
  <si>
    <t>Cameroon</t>
  </si>
  <si>
    <t>Zimbabwe</t>
  </si>
  <si>
    <t>Paraguay</t>
  </si>
  <si>
    <t>Eritrea</t>
  </si>
  <si>
    <t>Azerbaijan</t>
  </si>
  <si>
    <t>Antigua &amp; Barbuda</t>
  </si>
  <si>
    <t>Uganda</t>
  </si>
  <si>
    <t>Tanzania</t>
  </si>
  <si>
    <t>Algeria</t>
  </si>
  <si>
    <t>Tonga</t>
  </si>
  <si>
    <t>Samoa</t>
  </si>
  <si>
    <t>Bermuda</t>
  </si>
  <si>
    <t>Iceland</t>
  </si>
  <si>
    <t>Number of homeowners</t>
  </si>
  <si>
    <t>Israel/Palestine</t>
  </si>
  <si>
    <t>Australia</t>
  </si>
  <si>
    <t>90 and older</t>
  </si>
  <si>
    <t xml:space="preserve">All </t>
  </si>
  <si>
    <t xml:space="preserve">Unmarried </t>
  </si>
  <si>
    <t>Younger than 18</t>
  </si>
  <si>
    <t>Owner-occupied</t>
  </si>
  <si>
    <t>Renter-occupied</t>
  </si>
  <si>
    <t>Kazakhstan</t>
  </si>
  <si>
    <t>All other</t>
  </si>
  <si>
    <t>Now married</t>
  </si>
  <si>
    <t xml:space="preserve">Never married </t>
  </si>
  <si>
    <t>65 and older</t>
  </si>
  <si>
    <t xml:space="preserve">18 to 64 </t>
  </si>
  <si>
    <t xml:space="preserve">Percent </t>
  </si>
  <si>
    <t>All</t>
  </si>
  <si>
    <t>Median earnings ($)</t>
  </si>
  <si>
    <t>Median income ($)</t>
  </si>
  <si>
    <t>United Kingdom, other</t>
  </si>
  <si>
    <t>Asia, other</t>
  </si>
  <si>
    <t>Caribbean, other</t>
  </si>
  <si>
    <t>South America, other</t>
  </si>
  <si>
    <t>Americas, other</t>
  </si>
  <si>
    <t xml:space="preserve">Percent unmarried </t>
  </si>
  <si>
    <t xml:space="preserve">Science and engineering </t>
  </si>
  <si>
    <t>Legal, community and social services</t>
  </si>
  <si>
    <t xml:space="preserve">Food preparation and serving </t>
  </si>
  <si>
    <t>Building and grounds cleaning and maintenance</t>
  </si>
  <si>
    <t>Other services</t>
  </si>
  <si>
    <t>Construction and extraction</t>
  </si>
  <si>
    <t xml:space="preserve">Manufacturing - durable and nondurable goods </t>
  </si>
  <si>
    <t>Information and communications</t>
  </si>
  <si>
    <t>Finance, insurance, real estate, and rental and leasing</t>
  </si>
  <si>
    <t xml:space="preserve">Business services </t>
  </si>
  <si>
    <t>Educational, health and social services</t>
  </si>
  <si>
    <t>Other services (except public administration)</t>
  </si>
  <si>
    <t>Public administration</t>
  </si>
  <si>
    <t>Business operations</t>
  </si>
  <si>
    <t>Community and social services</t>
  </si>
  <si>
    <t>Construction trades</t>
  </si>
  <si>
    <t xml:space="preserve">Extraction workers </t>
  </si>
  <si>
    <t>Agriculture, forestry, fishing and hunting</t>
  </si>
  <si>
    <t xml:space="preserve">Manufacturing - durable goods </t>
  </si>
  <si>
    <t>Wholesale trade</t>
  </si>
  <si>
    <t>Retail trade</t>
  </si>
  <si>
    <t>Transportation and warehousing</t>
  </si>
  <si>
    <t xml:space="preserve"> </t>
  </si>
  <si>
    <t>Former USSR/Russia, other</t>
  </si>
  <si>
    <t>Percent of women giving birth in past year</t>
  </si>
  <si>
    <t>Two-person families</t>
  </si>
  <si>
    <t>Five-person families or more</t>
  </si>
  <si>
    <t xml:space="preserve">Health care </t>
  </si>
  <si>
    <t>Farming, fishing and forestry</t>
  </si>
  <si>
    <t xml:space="preserve">Management and business </t>
  </si>
  <si>
    <t>Education, arts and media</t>
  </si>
  <si>
    <t>Education, training and library</t>
  </si>
  <si>
    <t xml:space="preserve">Arts, design, entertainment, sports and media </t>
  </si>
  <si>
    <t>Health care support</t>
  </si>
  <si>
    <t>Health care practitioners and technical</t>
  </si>
  <si>
    <t xml:space="preserve">Installation, maintenance and repair workers </t>
  </si>
  <si>
    <t>Active-duty military</t>
  </si>
  <si>
    <t>Agriculture, forestry, fishing and mining</t>
  </si>
  <si>
    <t>Three- or four- person families</t>
  </si>
  <si>
    <t>Household heads</t>
  </si>
  <si>
    <t>Africa, other</t>
  </si>
  <si>
    <t>All foreign born</t>
  </si>
  <si>
    <t>18 and older</t>
  </si>
  <si>
    <t>Younger than 5</t>
  </si>
  <si>
    <t xml:space="preserve">Alaska </t>
  </si>
  <si>
    <t xml:space="preserve">California </t>
  </si>
  <si>
    <t xml:space="preserve">Colorado </t>
  </si>
  <si>
    <t xml:space="preserve">Connecticut </t>
  </si>
  <si>
    <t xml:space="preserve">Delaware </t>
  </si>
  <si>
    <t xml:space="preserve">District of Columbia </t>
  </si>
  <si>
    <t xml:space="preserve">Florida </t>
  </si>
  <si>
    <t xml:space="preserve">Hawaii </t>
  </si>
  <si>
    <t xml:space="preserve">Idaho </t>
  </si>
  <si>
    <t xml:space="preserve">Illinois </t>
  </si>
  <si>
    <t xml:space="preserve">Iowa </t>
  </si>
  <si>
    <t xml:space="preserve">Kansas </t>
  </si>
  <si>
    <t xml:space="preserve">Louisiana </t>
  </si>
  <si>
    <t xml:space="preserve">Maine </t>
  </si>
  <si>
    <t xml:space="preserve">Maryland </t>
  </si>
  <si>
    <t xml:space="preserve">Massachusetts </t>
  </si>
  <si>
    <t xml:space="preserve">Michigan </t>
  </si>
  <si>
    <t xml:space="preserve">Mississippi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</si>
  <si>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</si>
  <si>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</si>
  <si>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</si>
  <si>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</si>
  <si>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</si>
  <si>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</si>
  <si>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</si>
  <si>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</si>
  <si>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</si>
  <si>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Pennsylvania </t>
  </si>
  <si>
    <t xml:space="preserve">South Carolina </t>
  </si>
  <si>
    <t xml:space="preserve">Tennessee </t>
  </si>
  <si>
    <t xml:space="preserve">Texas </t>
  </si>
  <si>
    <t xml:space="preserve">Washington </t>
  </si>
  <si>
    <t xml:space="preserve">West Virginia </t>
  </si>
  <si>
    <t xml:space="preserve">Wisconsin </t>
  </si>
  <si>
    <t xml:space="preserve">Wyoming </t>
  </si>
  <si>
    <t>---</t>
  </si>
  <si>
    <t>Number</t>
  </si>
  <si>
    <t>Percent</t>
  </si>
  <si>
    <t>One race</t>
  </si>
  <si>
    <t>White</t>
  </si>
  <si>
    <t>Black or African American</t>
  </si>
  <si>
    <t>American Indian and Alaska Native</t>
  </si>
  <si>
    <t>Asian</t>
  </si>
  <si>
    <t>Native Hawaiian and Other Pacific Islander</t>
  </si>
  <si>
    <t>Some Other Race</t>
  </si>
  <si>
    <t>Two or More Races</t>
  </si>
  <si>
    <t>Citizen</t>
  </si>
  <si>
    <t>Non-Citizen</t>
  </si>
  <si>
    <t>Computer and mathematical</t>
  </si>
  <si>
    <t>Protective service</t>
  </si>
  <si>
    <t>Personal care and service</t>
  </si>
  <si>
    <t>Arts, entertainment, recreation, accommodations, and food services</t>
  </si>
  <si>
    <t>Bosnia and Herzegovina</t>
  </si>
  <si>
    <t>Table 1</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</si>
  <si>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</si>
  <si>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Table 5</t>
  </si>
  <si>
    <t xml:space="preserve">Table 6 </t>
  </si>
  <si>
    <t>TOTAL</t>
  </si>
  <si>
    <t>FOREIGN BORN</t>
  </si>
  <si>
    <t>Non-citizen</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</si>
  <si>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</si>
  <si>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Age (years)</t>
  </si>
  <si>
    <t>REGION OF BIRTH</t>
  </si>
  <si>
    <t>South and 
East Asia</t>
  </si>
  <si>
    <t>PERCENT OF REGION OF BIRTH</t>
  </si>
  <si>
    <r>
      <rPr>
        <b/>
        <sz val="5"/>
        <rFont val="Verdana"/>
        <family val="2"/>
      </rPr>
      <t xml:space="preserve">Note: </t>
    </r>
    <r>
      <rPr>
        <sz val="5"/>
        <rFont val="Verdana"/>
        <family val="2"/>
      </rPr>
      <t xml:space="preserve">Middle East consists of Afghanistan, Iran, Iraq, Israel/Palestine, Jordan, Kuwait, Lebanon, Saudi Arabia, Syria, Turkey, Yemen, Algeria, Egypt, Morocco and Sudan. </t>
    </r>
  </si>
  <si>
    <t>Share of total births among foreign-born women
in past year</t>
  </si>
  <si>
    <t>Women giving birth 
in past year</t>
  </si>
  <si>
    <t>PERCENT DISTRIBUTION</t>
  </si>
  <si>
    <t>LANGUAGE OTHER THAN ONLY ENGLISH AT HOME</t>
  </si>
  <si>
    <t>English spoken 
very well</t>
  </si>
  <si>
    <t>Only English 
spoken at home</t>
  </si>
  <si>
    <t>Table 22</t>
  </si>
  <si>
    <t>YOUNGER THAN 18</t>
  </si>
  <si>
    <t>18 AND OLDER</t>
  </si>
  <si>
    <t>9th to 12th 
grade</t>
  </si>
  <si>
    <t>Advanced 
degree</t>
  </si>
  <si>
    <t>Table 25</t>
  </si>
  <si>
    <t>NUMBER OF DROPOUTS</t>
  </si>
  <si>
    <t>DROPOUT RATE</t>
  </si>
  <si>
    <t>ENROLLED IN COLLEGE</t>
  </si>
  <si>
    <t>ENROLLMENT RATE</t>
  </si>
  <si>
    <t>Table 26</t>
  </si>
  <si>
    <t>Table 27</t>
  </si>
  <si>
    <t>Table 28</t>
  </si>
  <si>
    <t>Table 30</t>
  </si>
  <si>
    <t>Table 32</t>
  </si>
  <si>
    <t>Table 33</t>
  </si>
  <si>
    <t>Table 34</t>
  </si>
  <si>
    <t>Table 35</t>
  </si>
  <si>
    <t>Table 36</t>
  </si>
  <si>
    <t>PERSONS IN POVERTY</t>
  </si>
  <si>
    <t>POVERTY RATE (%)</t>
  </si>
  <si>
    <t>Table 38</t>
  </si>
  <si>
    <t>PERSONS WITHOUT HEALTH INSURANCE</t>
  </si>
  <si>
    <t>UNINSURED RATE (%)</t>
  </si>
  <si>
    <t>Table 39</t>
  </si>
  <si>
    <t xml:space="preserve">Installation, repair and 
production </t>
  </si>
  <si>
    <t>Transportation and material 
moving</t>
  </si>
  <si>
    <t>Wholesale and retail trade,
transportation, warehousing</t>
  </si>
  <si>
    <t>Arts, entertainment, recreation, accommodations, food services</t>
  </si>
  <si>
    <t xml:space="preserve">Life, physical and social 
sciences </t>
  </si>
  <si>
    <t xml:space="preserve">Office and administrative 
support </t>
  </si>
  <si>
    <t>Professional, scientific, management, administrative, waste management services</t>
  </si>
  <si>
    <t>Percent 
foreign born</t>
  </si>
  <si>
    <t>Parent 
householder</t>
  </si>
  <si>
    <t>South 
America</t>
  </si>
  <si>
    <t>Asian alone, not Hispanic</t>
  </si>
  <si>
    <r>
      <rPr>
        <b/>
        <sz val="5"/>
        <rFont val="Verdana"/>
        <family val="2"/>
      </rPr>
      <t xml:space="preserve">Note: </t>
    </r>
    <r>
      <rPr>
        <sz val="5"/>
        <rFont val="Verdana"/>
        <family val="2"/>
      </rPr>
      <t>"Other, not Hispanic" includes persons reporting single races not listed separately and persons reporting more than one race.</t>
    </r>
  </si>
  <si>
    <t>Percent of all 
foreign born</t>
  </si>
  <si>
    <t>Central 
America</t>
  </si>
  <si>
    <t>Percent 
owner-occupied</t>
  </si>
  <si>
    <t>WOMEN GIVING BIRTH IN PAST YEAR</t>
  </si>
  <si>
    <t>FAMILY HOUSEHOLD</t>
  </si>
  <si>
    <t>ENROLLED IN SCHOOL</t>
  </si>
  <si>
    <t>English spoken 
less than 
very well</t>
  </si>
  <si>
    <r>
      <rPr>
        <b/>
        <sz val="5"/>
        <rFont val="Verdana"/>
        <family val="2"/>
      </rPr>
      <t>Note:</t>
    </r>
    <r>
      <rPr>
        <sz val="5"/>
        <rFont val="Verdana"/>
        <family val="2"/>
      </rPr>
      <t xml:space="preserve"> Middle East consists of Afganistan, Iran, Iraq, Israel/Palestine, Jordan, 
Kuwait, Lebanon, Saudi Arabia, Syria, Turkey, Yemen, Algeria, Egypt, Morocco and Sudan. </t>
    </r>
  </si>
  <si>
    <t>English spoken
less than
very well</t>
  </si>
  <si>
    <t xml:space="preserve">Manufacturing - nondurable 
goods </t>
  </si>
  <si>
    <t>St Vincent &amp; The Grenadines</t>
  </si>
  <si>
    <t xml:space="preserve">Arizona </t>
  </si>
  <si>
    <t xml:space="preserve"> Age (years)                </t>
  </si>
  <si>
    <t xml:space="preserve"> Foreign Born</t>
  </si>
  <si>
    <t xml:space="preserve">Age (years)                  </t>
  </si>
  <si>
    <t xml:space="preserve">   In household with foreign-born head</t>
  </si>
  <si>
    <t xml:space="preserve">Architecture and engineering </t>
  </si>
  <si>
    <t xml:space="preserve">Percent                        owning home </t>
  </si>
  <si>
    <t>&lt;0.05</t>
  </si>
  <si>
    <t>Table 40</t>
  </si>
  <si>
    <t>Table 41</t>
  </si>
  <si>
    <r>
      <rPr>
        <b/>
        <sz val="5"/>
        <rFont val="Verdana"/>
        <family val="2"/>
        <scheme val="major"/>
      </rPr>
      <t>Note:</t>
    </r>
    <r>
      <rPr>
        <sz val="5"/>
        <rFont val="Verdana"/>
        <family val="2"/>
        <scheme val="major"/>
      </rPr>
      <t xml:space="preserve"> School enrollment consists of both private and public schools. </t>
    </r>
  </si>
  <si>
    <r>
      <rPr>
        <b/>
        <sz val="5"/>
        <rFont val="Verdana"/>
        <family val="2"/>
      </rPr>
      <t>Note:</t>
    </r>
    <r>
      <rPr>
        <sz val="5"/>
        <rFont val="Verdana"/>
        <family val="2"/>
      </rPr>
      <t xml:space="preserve"> The household population excludes persons living in institutions, college dormitories and other group quarters.</t>
    </r>
  </si>
  <si>
    <t>Private health care coverage</t>
  </si>
  <si>
    <t xml:space="preserve">Public health care coverage </t>
  </si>
  <si>
    <t>Both private and public</t>
  </si>
  <si>
    <t>No coverage</t>
  </si>
  <si>
    <t>Virginia</t>
  </si>
  <si>
    <t>Indiana</t>
  </si>
  <si>
    <t>Utah</t>
  </si>
  <si>
    <t>Oklahoma</t>
  </si>
  <si>
    <t>Kentucky</t>
  </si>
  <si>
    <t>Montana</t>
  </si>
  <si>
    <t>South Dakota</t>
  </si>
  <si>
    <t>Yemen Arab Republic North</t>
  </si>
  <si>
    <t>Serbia</t>
  </si>
  <si>
    <t>Bhutan</t>
  </si>
  <si>
    <t>Zaire</t>
  </si>
  <si>
    <t>Togo</t>
  </si>
  <si>
    <t>Gambia</t>
  </si>
  <si>
    <t>Montenegro</t>
  </si>
  <si>
    <t>Zambia</t>
  </si>
  <si>
    <t>Congo</t>
  </si>
  <si>
    <t>United Arab Emirates</t>
  </si>
  <si>
    <t>Cyprus</t>
  </si>
  <si>
    <t>Libya</t>
  </si>
  <si>
    <t>Europe, other</t>
  </si>
  <si>
    <t>North Africa, other</t>
  </si>
  <si>
    <r>
      <rPr>
        <b/>
        <sz val="5"/>
        <rFont val="Verdana"/>
        <family val="2"/>
      </rPr>
      <t>Note:</t>
    </r>
    <r>
      <rPr>
        <sz val="5"/>
        <rFont val="Verdana"/>
        <family val="2"/>
      </rPr>
      <t xml:space="preserve"> Middle East consists of Afghanistan, Iran, Iraq, Israel/Palestine, Jordan, Kuwait, Lebanon, Saudi Arabia, Syria, Turkey, Yemen, Algeria, Egypt, Morocco and Sudan.</t>
    </r>
  </si>
  <si>
    <t>Foreign Born</t>
  </si>
  <si>
    <t>Oregon</t>
  </si>
  <si>
    <t>Minnesota</t>
  </si>
  <si>
    <t>Missouri</t>
  </si>
  <si>
    <t>Rhode Island</t>
  </si>
  <si>
    <t>Vermont</t>
  </si>
  <si>
    <t>***</t>
  </si>
  <si>
    <t>Sub-Saharan Africa</t>
  </si>
  <si>
    <t>Europe/Canada</t>
  </si>
  <si>
    <t>0 to 5 years</t>
  </si>
  <si>
    <t>6 to 10 years</t>
  </si>
  <si>
    <t>11 to 15 years</t>
  </si>
  <si>
    <t>16 to 20 years</t>
  </si>
  <si>
    <t>Over 20 years</t>
  </si>
  <si>
    <t>Summary</t>
  </si>
  <si>
    <t>Population (#)</t>
  </si>
  <si>
    <t>Speaking English at least very well (ages 5 and older)</t>
  </si>
  <si>
    <t>Age/Gender/Marital Status/Fertility</t>
  </si>
  <si>
    <t>Median age (in years)</t>
  </si>
  <si>
    <t>Married (ages 18 and older)</t>
  </si>
  <si>
    <t>Women ages 15-44 giving birth in past year</t>
  </si>
  <si>
    <t>Educational Attainment and Enrollment</t>
  </si>
  <si>
    <t>(highest degree completed, ages 25 and older)</t>
  </si>
  <si>
    <t>High school graduate or less</t>
  </si>
  <si>
    <t>Two-year degree/Some college</t>
  </si>
  <si>
    <t>Bachelor's degree or more</t>
  </si>
  <si>
    <t>Work/Earnings/Income</t>
  </si>
  <si>
    <t>(ages 16 and older)</t>
  </si>
  <si>
    <t>In labor force (among civilian population)</t>
  </si>
  <si>
    <t>Living in Poverty</t>
  </si>
  <si>
    <t>Uninsured</t>
  </si>
  <si>
    <t>Homeownership and Household Characteristics</t>
  </si>
  <si>
    <t>In family households</t>
  </si>
  <si>
    <t>West</t>
  </si>
  <si>
    <t>California</t>
  </si>
  <si>
    <t>South</t>
  </si>
  <si>
    <t>Florida</t>
  </si>
  <si>
    <t>Northeast</t>
  </si>
  <si>
    <t>New York</t>
  </si>
  <si>
    <t>Midwest</t>
  </si>
  <si>
    <t>U.S. BORN</t>
  </si>
  <si>
    <t>U.S. born</t>
  </si>
  <si>
    <t>Percent of all 
U.S. born</t>
  </si>
  <si>
    <t>U.S. Born</t>
  </si>
  <si>
    <t xml:space="preserve"> U.S. Born</t>
  </si>
  <si>
    <t>All U.S. born</t>
  </si>
  <si>
    <t xml:space="preserve">U.S. born </t>
  </si>
  <si>
    <t xml:space="preserve">   In household with U.S.-born head</t>
  </si>
  <si>
    <t>Population</t>
  </si>
  <si>
    <t>U.S.-born population</t>
  </si>
  <si>
    <t>Europe/ Canada</t>
  </si>
  <si>
    <r>
      <rPr>
        <b/>
        <sz val="5"/>
        <rFont val="Verdana"/>
        <family val="2"/>
      </rPr>
      <t>Note:</t>
    </r>
    <r>
      <rPr>
        <sz val="5"/>
        <rFont val="Verdana"/>
        <family val="2"/>
      </rPr>
      <t xml:space="preserve"> The household population excludes persons living in institutions, college dormitories and other group quarters.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</si>
  <si>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symbol *** indicates insufficient number of observations to provide a reliable estimate. Middle East consists of Afghanistan, Iran, Iraq, Israel/Palestine, Jordan, Kuwait, Lebanon, Saudi Arabia, Syria, Turkey, Yemen, Algeria, Egypt, Morocco and Sudan. </t>
    </r>
  </si>
  <si>
    <r>
      <rPr>
        <b/>
        <sz val="5"/>
        <rFont val="Verdana"/>
        <family val="2"/>
        <scheme val="major"/>
      </rPr>
      <t xml:space="preserve">Note: </t>
    </r>
    <r>
      <rPr>
        <sz val="5"/>
        <rFont val="Verdana"/>
        <family val="2"/>
        <scheme val="major"/>
      </rPr>
      <t xml:space="preserve">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</si>
  <si>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scheme val="major"/>
      </rPr>
      <t>Note:</t>
    </r>
    <r>
      <rPr>
        <sz val="5"/>
        <rFont val="Verdana"/>
        <family val="2"/>
        <scheme val="major"/>
      </rPr>
      <t xml:space="preserve">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</si>
  <si>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scheme val="major"/>
      </rPr>
      <t>Note:</t>
    </r>
    <r>
      <rPr>
        <sz val="5"/>
        <rFont val="Verdana"/>
        <family val="2"/>
        <scheme val="major"/>
      </rPr>
      <t xml:space="preserve">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</si>
  <si>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rPr>
      <t>Note:</t>
    </r>
    <r>
      <rPr>
        <sz val="5"/>
        <rFont val="Verdana"/>
        <family val="2"/>
      </rPr>
      <t xml:space="preserve"> *Poverty status is determined for individuals in housing units and noninstitutional group quarters.The poverty universe excludes children under age 15 who are not related to the householder, people living in institutional group quarters and people living in college dormitories or military barracks. Due to the way in which the IPUMS assigns poverty values,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</si>
  <si>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household population excludes persons living in institutions, college dormitories and other group quarters. Households are classified by the nativity and region of birth of the household head.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</si>
  <si>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household population excludes persons living in institutions, college dormitories and other group quarters. Households are classified by the nativity and region of birth of the household head. Middle East consists of Afghanistan, Iran, Iraq, Israel/Palestine, Jordan, Kuwait, Lebanon, Saudi Arabia, Syria, Turkey, Yemen, Algeria, Egypt, Morocco and Sudan. </t>
    </r>
  </si>
  <si>
    <r>
      <rPr>
        <b/>
        <sz val="5"/>
        <rFont val="Verdana"/>
        <family val="2"/>
      </rPr>
      <t xml:space="preserve">Note: </t>
    </r>
    <r>
      <rPr>
        <sz val="5"/>
        <rFont val="Verdana"/>
        <family val="2"/>
      </rPr>
      <t xml:space="preserve">Dropouts are people not enrolled in school and who have not attained a high school diploma or an equivalent credential, such as a General Educational Development (GED) certificate. Middle East consists of Afghanistan, Iran, Iraq, Israel/Palestine, Jordan, Kuwait, Lebanon, Saudi Arabia, Syria, Turkey, Yemen, Algeria, Egypt, Morocco and Sudan. </t>
    </r>
  </si>
  <si>
    <r>
      <rPr>
        <b/>
        <sz val="5"/>
        <rFont val="Verdana"/>
        <family val="2"/>
      </rPr>
      <t xml:space="preserve">Note: </t>
    </r>
    <r>
      <rPr>
        <sz val="5"/>
        <rFont val="Verdana"/>
        <family val="2"/>
      </rPr>
      <t xml:space="preserve">"Enrolled in college" includes persons who are currently attending undergraduate, graduate or professional school. Middle East consists of Afghanistan, Iran, Iraq, Israel/Palestine, Jordan, Kuwait, Lebanon, Saudi Arabia, Syria, Turkey, Yemen, Algeria, Egypt, Morocco and Sudan. </t>
    </r>
  </si>
  <si>
    <t xml:space="preserve">Office and administrative support </t>
  </si>
  <si>
    <t xml:space="preserve">Life, physical and social sciences </t>
  </si>
  <si>
    <t xml:space="preserve">Life, physical and social  sciences </t>
  </si>
  <si>
    <t>Transportation and material  moving</t>
  </si>
  <si>
    <t xml:space="preserve">Office and administrative  support </t>
  </si>
  <si>
    <t>Transportation and material moving</t>
  </si>
  <si>
    <t xml:space="preserve">Installation, repair and  production </t>
  </si>
  <si>
    <t xml:space="preserve">Installation, repair and production </t>
  </si>
  <si>
    <t>Wholesale and retail trade, transportation, warehousing</t>
  </si>
  <si>
    <r>
      <rPr>
        <b/>
        <sz val="5"/>
        <rFont val="Verdana"/>
        <family val="2"/>
      </rPr>
      <t xml:space="preserve">Note: </t>
    </r>
    <r>
      <rPr>
        <sz val="5"/>
        <rFont val="Verdana"/>
        <family val="2"/>
      </rPr>
      <t xml:space="preserve">The symbol *** indicates insufficient number of observations to provide a reliable estimate. Middle East consists of Afghanistan, Iran, Iraq, Israel/Palestine, Jordan, Kuwait, Lebanon, Saudi Arabia, Syria, Turkey, Yemen, Algeria, Egypt, Morocco and Sudan. </t>
    </r>
  </si>
  <si>
    <t>% of the foreign-born population, unless otherwise noted</t>
  </si>
  <si>
    <t>New Jersey</t>
  </si>
  <si>
    <t>Table 21</t>
  </si>
  <si>
    <t>In labor force</t>
  </si>
  <si>
    <t>Employed</t>
  </si>
  <si>
    <t>Unemployed</t>
  </si>
  <si>
    <t>Unemployment Rate (%)</t>
  </si>
  <si>
    <t>Not in labor force (%)</t>
  </si>
  <si>
    <t>Table 42</t>
  </si>
  <si>
    <r>
      <t xml:space="preserve">Note: </t>
    </r>
    <r>
      <rPr>
        <sz val="5"/>
        <rFont val="Verdana"/>
        <family val="2"/>
        <scheme val="major"/>
      </rPr>
      <t>For details on the states included in each region, see https://usa.ipums.org/usa-action/variables/REGION#description_section.</t>
    </r>
  </si>
  <si>
    <r>
      <rPr>
        <b/>
        <sz val="5.5"/>
        <rFont val="Verdana"/>
        <family val="2"/>
      </rPr>
      <t>Note:</t>
    </r>
    <r>
      <rPr>
        <sz val="5.5"/>
        <rFont val="Verdana"/>
        <family val="2"/>
      </rPr>
      <t xml:space="preserve"> Middle East consists of Afghanistan, Iran, Iraq, Israel/Palestine, Jordan, Kuwait, Lebanon, Saudi Arabia, Syria, Turkey, Yemen, Algeria, Egypt, Morocco and Sudan. </t>
    </r>
  </si>
  <si>
    <t xml:space="preserve">Table 2 </t>
  </si>
  <si>
    <t>Table 3</t>
  </si>
  <si>
    <t xml:space="preserve">Table 4 </t>
  </si>
  <si>
    <t>Table 7</t>
  </si>
  <si>
    <t>Table 8</t>
  </si>
  <si>
    <t>Table 9</t>
  </si>
  <si>
    <t>Table 11</t>
  </si>
  <si>
    <t>Table 13</t>
  </si>
  <si>
    <t>Table 14</t>
  </si>
  <si>
    <t>Table 15</t>
  </si>
  <si>
    <t>Table 16</t>
  </si>
  <si>
    <t>Table 17</t>
  </si>
  <si>
    <t>Table 18</t>
  </si>
  <si>
    <t>Table 19</t>
  </si>
  <si>
    <t>Table 20</t>
  </si>
  <si>
    <t>Table 23</t>
  </si>
  <si>
    <t>Table 24</t>
  </si>
  <si>
    <t>Table 29</t>
  </si>
  <si>
    <t>Table 31</t>
  </si>
  <si>
    <t>Table 37</t>
  </si>
  <si>
    <t>Table 43</t>
  </si>
  <si>
    <t>Table 44</t>
  </si>
  <si>
    <t>Population/Region of Birth/Nativity/Language Use/Race/Years in the U.S.</t>
  </si>
  <si>
    <t>Other,  not Hispanic</t>
  </si>
  <si>
    <t>Born in Mexico</t>
  </si>
  <si>
    <t>Table 46</t>
  </si>
  <si>
    <t>Two-year Degree/Some    
college</t>
  </si>
  <si>
    <t>Bachelor's degree</t>
  </si>
  <si>
    <r>
      <rPr>
        <b/>
        <sz val="5"/>
        <rFont val="Verdana"/>
        <family val="2"/>
        <scheme val="major"/>
      </rPr>
      <t>Note:</t>
    </r>
    <r>
      <rPr>
        <sz val="5"/>
        <rFont val="Verdana"/>
        <family val="2"/>
        <scheme val="major"/>
      </rPr>
      <t xml:space="preserve"> "High school graduate" includes persons who have attained a high school diploma or its equivalent, such as a General Educational Development (GED) certificate. Middle East consists of Afghanistan, Iran, Iraq, Israel/Palestine, Jordan, Kuwait, Lebanon, Saudi Arabia, Syria, Turkey, Yemen, Algeria, Egypt, Morocco and Sudan. </t>
    </r>
  </si>
  <si>
    <t>STATISTICAL PORTRAIT OF THE FOREIGN-BORN POPULATION IN THE UNITED STATES, 2014</t>
  </si>
  <si>
    <t>Characteristics of the U.S. Foreign-born Population: 2014</t>
  </si>
  <si>
    <t>Median annual personal earnings (in 2014 dollars, among those with earnings)</t>
  </si>
  <si>
    <t>Median annual household income (in 2014 dollars)</t>
  </si>
  <si>
    <t>Source: Pew Research Center tabulations of 2014 American Community Survey (1% IPUMS)</t>
  </si>
  <si>
    <t>Population, by Nativity and Citizenship Status: 2014</t>
  </si>
  <si>
    <t xml:space="preserve">Universe: 2014 resident population </t>
  </si>
  <si>
    <t xml:space="preserve">STATISTICAL PORTRAIT OF THE FOREIGN-BORN 
POPULATION IN THE UNITED STATES, 2014   </t>
  </si>
  <si>
    <t>Foreign Born, by Region of Birth: 2014</t>
  </si>
  <si>
    <t xml:space="preserve">Universe: 2014 foreign-born resident population </t>
  </si>
  <si>
    <t xml:space="preserve">STATISTICAL PORTRAIT OF THE FOREIGN-BORN 
POPULATION IN THE UNITED STATES, 2014 </t>
  </si>
  <si>
    <t>Population, by Nativity, Race and Ethnicity: 2014</t>
  </si>
  <si>
    <t xml:space="preserve">Source: Pew Research Center tabulations of 2014 American Community Survey (1% IPUMS) </t>
  </si>
  <si>
    <t xml:space="preserve">STATISTICAL PORTRAIT OF THE FOREIGN-BORN POPULATION IN THE UNITED STATES, 2014 </t>
  </si>
  <si>
    <t>Racial Self-Identification, by Nativity: 2014</t>
  </si>
  <si>
    <t>Country of Birth: 2014</t>
  </si>
  <si>
    <t>Countries are listed in descending order of number of foreign-born residents in 2014</t>
  </si>
  <si>
    <t>Universe: 2014 foreign-born resident population</t>
  </si>
  <si>
    <t xml:space="preserve">Foreign Born, by Region of Birth and Years in the U.S.: 2014 </t>
  </si>
  <si>
    <t>Language Spoken at Home and English-Speaking Ability, by Age, Nativity and Region of Birth: 2014</t>
  </si>
  <si>
    <t>Universe: 2014 resident population ages 5 and older</t>
  </si>
  <si>
    <t xml:space="preserve">Language Spoken at Home and English-Speaking Ability Among Foreign Born, 
by Years in the U.S. and Age: 2014 </t>
  </si>
  <si>
    <t>Universe: 2014 foreign-born resident population ages 5 and older</t>
  </si>
  <si>
    <t>Median Age in Years, by Sex, Nativity and 
Region of Birth: 2014</t>
  </si>
  <si>
    <t>Universe: 2014 resident population</t>
  </si>
  <si>
    <t>Nativity, by Sex and Age: 2014</t>
  </si>
  <si>
    <t xml:space="preserve">STATISTICAL PORTRAIT OF THE FOREIGN-BORN POPULATION IN THE UNITED STATES, 2014  </t>
  </si>
  <si>
    <t>Age and Gender Distributions for Nativity Groups: 2014</t>
  </si>
  <si>
    <t>Marital Status, by Nativity and Region of Birth: 2014</t>
  </si>
  <si>
    <t>Universe: 2014 resident population ages 18 and older</t>
  </si>
  <si>
    <t>Fertility in the Past Year, by Nativity and Region of Birth: 2014</t>
  </si>
  <si>
    <t xml:space="preserve">Universe: 2014 resident population defined for women ages 15 to 44 </t>
  </si>
  <si>
    <t>Fertility in the Past Year, by Marital Status, Nativity and Region of Birth: 2014</t>
  </si>
  <si>
    <t>Universe: 2014 resident population defined for women ages 15 to 44 giving birth in the last 12 months</t>
  </si>
  <si>
    <t>Educational Attainment, by Nativity and Region of Birth: 2014</t>
  </si>
  <si>
    <t>Universe: 2014 resident population ages 25 and older</t>
  </si>
  <si>
    <t>STATISTICAL PORTRAIT OF THE FOREIGN-BORN 
POPULATION IN THE UNITED STATES, 2014</t>
  </si>
  <si>
    <t>School Enrollment, by Nativity: 2014</t>
  </si>
  <si>
    <t>Universe: 2014 resident population ages 3 through 4</t>
  </si>
  <si>
    <t>Universe: 2014 resident population ages 5 through 17</t>
  </si>
  <si>
    <t>High School Dropouts, by Nativity and Region of Birth: 2014</t>
  </si>
  <si>
    <t>Universe: 2014 resident population ages 16 through 19</t>
  </si>
  <si>
    <t xml:space="preserve">College Enrollment, by Nativity and Region of Birth: 2014 </t>
  </si>
  <si>
    <t>Universe: 2014 resident population ages 18 through 24</t>
  </si>
  <si>
    <t xml:space="preserve">Employment Status, by Nativity and Region of Birth: 2014 </t>
  </si>
  <si>
    <t>Universe: 2014 civilian resident population ages 16 and older</t>
  </si>
  <si>
    <t>Occupation, by Nativity: 2014</t>
  </si>
  <si>
    <t>Universe: 2014 resident population ages 16 and older who worked in the past five years</t>
  </si>
  <si>
    <t>Occupation, by Region of Birth: 2014</t>
  </si>
  <si>
    <t>Universe: 2014 foreign-born resident population ages 16 and older who worked in the past five years</t>
  </si>
  <si>
    <t>Detailed Occupation, by Nativity: 2014</t>
  </si>
  <si>
    <t>Detailed Occupation, by Region of Birth: 2014</t>
  </si>
  <si>
    <t>Industry, by Nativity: 2014</t>
  </si>
  <si>
    <t>Industry, by Region of Birth: 2014</t>
  </si>
  <si>
    <t>Detailed Industry, by Nativity: 2014</t>
  </si>
  <si>
    <t>Detailed Industry, by Region of Birth: 2014</t>
  </si>
  <si>
    <t xml:space="preserve">Persons, by Personal Earnings, Nativity and Region of Birth: 2014 </t>
  </si>
  <si>
    <t>Universe: 2014 resident population ages 16 and older with positive earnings</t>
  </si>
  <si>
    <t xml:space="preserve">STATISTICAL PORTRAIT OF THE
FOREIGN-BORN POPULATION IN 
THE UNITED STATES, 2014 </t>
  </si>
  <si>
    <t xml:space="preserve">Median Personal Earnings, by Nativity and Region of Birth: 2014 </t>
  </si>
  <si>
    <t>Full-time, Year-round Workers, by Personal Earnings, Nativity and Region of Birth: 2014</t>
  </si>
  <si>
    <t>Universe: 2014 resident population defined for persons ages 16 and older who worked at least 35 hours per week and at least 48 weeks in the past year</t>
  </si>
  <si>
    <t>Median Personal Earnings for Full-time, Year-round Workers, by Nativity and Region of Birth: 2014</t>
  </si>
  <si>
    <t>Households, by Income, Nativity and Region of Birth: 2014</t>
  </si>
  <si>
    <t xml:space="preserve">Universe: 2014 households </t>
  </si>
  <si>
    <t>STATISTICAL PORTRAIT OF THE
FOREIGN-BORN POPULATION IN 
THE UNITED STATES, 2014</t>
  </si>
  <si>
    <t xml:space="preserve">Median Household Income, by Nativity and Region of Birth: 2014 </t>
  </si>
  <si>
    <t>Universe: 2014 households</t>
  </si>
  <si>
    <t>Poverty, by Age, Nativity and Region of Birth: 2014</t>
  </si>
  <si>
    <t>Based on 2014 poverty universe*</t>
  </si>
  <si>
    <t>Persons Without Health Insurance, by Age, Nativity and Citizenship: 2014</t>
  </si>
  <si>
    <t>Type of Health Insurance, by Nativity and Citizenship: 2014</t>
  </si>
  <si>
    <t>Housing Tenure, by Nativity and Region of Birth: 2014</t>
  </si>
  <si>
    <t xml:space="preserve">STATISTICAL PORTRAIT OF THE FOREIGN-BORN POPULATION IN THE UNITED STATES, 2014    </t>
  </si>
  <si>
    <t>Homeownership Among Foreign-born Heads of Households, by Years in U.S.: 2014</t>
  </si>
  <si>
    <t>Universe: 2014 foreign-born heads of households</t>
  </si>
  <si>
    <t>Persons, by Household Type, Nativity and Region of Birth: 2014</t>
  </si>
  <si>
    <t>Universe: 2014 household population</t>
  </si>
  <si>
    <t xml:space="preserve">Households, by Type, Nativity and Region of Birth: 2014 </t>
  </si>
  <si>
    <t>Households, by Family Size, Nativity and Region of Birth: 2014</t>
  </si>
  <si>
    <t>Universe: 2014 family households</t>
  </si>
  <si>
    <t xml:space="preserve">Living Arrangements of Children, by Nativity and Region of Birth: 2014 </t>
  </si>
  <si>
    <t>Universe: 2014 resident population ages 17 and younger</t>
  </si>
  <si>
    <t xml:space="preserve">STATISTICAL PORTRAIT OF THE FOREIGN-BORN POPULATION IN THE UNITED STATES, 2014                     </t>
  </si>
  <si>
    <t>Foreign-born Population, by Region: 2014</t>
  </si>
  <si>
    <t xml:space="preserve">STATISTICAL PORTRAIT OF THE FOREIGN-BORN POPULATION IN THE UNITED STATES, 2014          </t>
  </si>
  <si>
    <t>Nativity, by State: 2014</t>
  </si>
  <si>
    <t>States and D.C. are listed in descending order of number of foreign-born 
residents in 2014</t>
  </si>
  <si>
    <t>Foreign Born, by State and Region of Birth: 2014</t>
  </si>
  <si>
    <t>States and D.C. are listed in descending order of number of foreign-born residents in 2014</t>
  </si>
  <si>
    <t>Share of Foreign Born, by State and Region of Birth: 2014</t>
  </si>
  <si>
    <t>States and D.C. are listed in descending order of number of foreign born in 2014</t>
  </si>
  <si>
    <t>Micronesia</t>
  </si>
  <si>
    <t>West Indies ns nec</t>
  </si>
  <si>
    <t>Marshall Islands</t>
  </si>
  <si>
    <r>
      <rPr>
        <b/>
        <sz val="5"/>
        <rFont val="Verdana"/>
        <family val="2"/>
      </rPr>
      <t xml:space="preserve">Note: </t>
    </r>
    <r>
      <rPr>
        <sz val="5"/>
        <rFont val="Verdana"/>
        <family val="2"/>
      </rPr>
      <t>China includes Taiwan and Hong Kong.</t>
    </r>
  </si>
  <si>
    <r>
      <rPr>
        <b/>
        <sz val="5"/>
        <rFont val="Verdana"/>
        <family val="2"/>
        <scheme val="major"/>
      </rPr>
      <t>Note:</t>
    </r>
    <r>
      <rPr>
        <sz val="5"/>
        <rFont val="Verdana"/>
        <family val="2"/>
        <scheme val="major"/>
      </rPr>
      <t xml:space="preserve"> The symbol *** indicates insufficient number of observations to provide a reliable estimate. Unmarried women includes those who were never married or are divorced, separated or widowed. Middle East consists of Afghanistan, Iran, Iraq, Israel/Palestine, Jordan, Kuwait, Lebanon, Saudi Arabia, Syria, Turkey, Yemen, Algeria, Egypt, Morocco and Sudan.</t>
    </r>
  </si>
  <si>
    <t>(Up to $21,700)</t>
  </si>
  <si>
    <t>($21,701-$41,700)</t>
  </si>
  <si>
    <t>($41,701-$67,200)</t>
  </si>
  <si>
    <t>($67,201-$109,000)</t>
  </si>
  <si>
    <t>($109,001+)</t>
  </si>
  <si>
    <r>
      <rPr>
        <b/>
        <sz val="5"/>
        <rFont val="Verdana"/>
        <family val="2"/>
        <scheme val="major"/>
      </rPr>
      <t>Note:</t>
    </r>
    <r>
      <rPr>
        <sz val="5"/>
        <rFont val="Verdana"/>
        <family val="2"/>
        <scheme val="major"/>
      </rPr>
      <t xml:space="preserve"> Quintiles are based upon 2014 total household income distribution.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</si>
  <si>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t>Texas</t>
  </si>
  <si>
    <t>Alabama</t>
  </si>
  <si>
    <t>Arkansas</t>
  </si>
  <si>
    <t>Region and Top Five States of Residence</t>
  </si>
  <si>
    <t>Poverty/Health Insurance</t>
  </si>
  <si>
    <r>
      <rPr>
        <b/>
        <sz val="5"/>
        <rFont val="Verdana"/>
        <family val="2"/>
      </rPr>
      <t>Note:</t>
    </r>
    <r>
      <rPr>
        <sz val="5"/>
        <rFont val="Verdana"/>
        <family val="2"/>
      </rPr>
      <t xml:space="preserve"> These data reflect insurance coverage prior to the implementation of the employer insurance mandate of the Affordable Care Act.</t>
    </r>
  </si>
  <si>
    <r>
      <t xml:space="preserve">Note: </t>
    </r>
    <r>
      <rPr>
        <sz val="5"/>
        <rFont val="Verdana"/>
        <family val="2"/>
        <scheme val="major"/>
      </rPr>
      <t>These data reflect insurance coverage prior to the implementation of the employer insurance mandate of the Affordable Care Act. Private health insurance includes employer-provided insurance, union-provided insurance, plans purchased by individuals from private insurance companies and TRICARE or other military health care. Public health insurance includes the federal insurance programs Medicare, Medicaid and Department of Veterans Affairs insurance. For more details, see http://usa.ipums.org/usa-action/variables/HCOVPRIV and http://usa.ipums.org/usa-action/variables/HCOVPUB.</t>
    </r>
  </si>
  <si>
    <t>Table 45</t>
  </si>
  <si>
    <t>Adult Millennial</t>
  </si>
  <si>
    <t>Gen X</t>
  </si>
  <si>
    <t>Boomer</t>
  </si>
  <si>
    <t>Silent/Greatest</t>
  </si>
  <si>
    <t>(ages 18-33)</t>
  </si>
  <si>
    <t>(ages 34-49)</t>
  </si>
  <si>
    <t>(ages 50-68)</t>
  </si>
  <si>
    <t>(ages 69 and older)</t>
  </si>
  <si>
    <t>Generations, by Nativity and Region of Birth: 2014</t>
  </si>
  <si>
    <t>Table 10</t>
  </si>
  <si>
    <r>
      <rPr>
        <b/>
        <sz val="5"/>
        <rFont val="Verdana"/>
        <family val="2"/>
      </rPr>
      <t>Note:</t>
    </r>
    <r>
      <rPr>
        <sz val="5"/>
        <rFont val="Verdana"/>
        <family val="2"/>
      </rPr>
      <t xml:space="preserve"> No chronological end point has been set for Millennials. For the purposes of following a cleanly defined group, Millennials are defined as those ages 18 to 33 in 2014. Middle East consists of Afghanistan, Iran, Iraq, Israel/Palestine, Jordan, Kuwait, Lebanon, Saudi Arabia, Syria, Turkey, Yemen, Algeria, Egypt, Morocco and Sudan. </t>
    </r>
  </si>
  <si>
    <t>Table 12</t>
  </si>
  <si>
    <t>Table 47</t>
  </si>
  <si>
    <t>Years in the U.S.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</si>
</sst>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
    <numFmt numFmtId="165" formatCode="#,##0.0"/>
    <numFmt numFmtId="166" formatCode="0.000"/>
    <numFmt numFmtId="167" formatCode="0.0%"/>
    <numFmt numFmtId="168" formatCode="_(* #,##0.0_);_(* \(#,##0.0\);_(* &quot;-&quot;??_);_(@_)"/>
    <numFmt numFmtId="169" formatCode="&quot;$&quot;#,##0"/>
    <numFmt numFmtId="170" formatCode="###0"/>
    <numFmt numFmtId="171" formatCode="###0.0"/>
    <numFmt numFmtId="172" formatCode="_(* #,##0_);_(* \(#,##0\);_(* &quot;-&quot;??_);_(@_)"/>
    <numFmt numFmtId="173" formatCode="#,##0.000"/>
    <numFmt numFmtId="174" formatCode="0.000000"/>
  </numFmts>
  <fonts count="5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8"/>
      <name val="Arial"/>
      <family val="2"/>
    </font>
    <font>
      <u/>
      <sz val="10"/>
      <color indexed="12"/>
      <name val="Arial"/>
      <family val="2"/>
    </font>
    <font>
      <b/>
      <sz val="10"/>
      <color indexed="12"/>
      <name val="Arial"/>
      <family val="2"/>
    </font>
    <font>
      <sz val="10"/>
      <name val="Arial"/>
      <family val="2"/>
    </font>
    <font>
      <sz val="10"/>
      <name val="Arial"/>
      <family val="2"/>
    </font>
    <font>
      <b/>
      <sz val="5.5"/>
      <name val="Verdana"/>
      <family val="2"/>
    </font>
    <font>
      <sz val="5.5"/>
      <name val="Verdana"/>
      <family val="2"/>
    </font>
    <font>
      <b/>
      <sz val="5"/>
      <name val="Verdana"/>
      <family val="2"/>
    </font>
    <font>
      <sz val="5"/>
      <name val="Verdana"/>
      <family val="2"/>
    </font>
    <font>
      <sz val="6"/>
      <name val="Verdana"/>
      <family val="2"/>
    </font>
    <font>
      <sz val="8"/>
      <name val="Verdana"/>
      <family val="2"/>
    </font>
    <font>
      <b/>
      <sz val="5.5"/>
      <color indexed="62"/>
      <name val="Verdana"/>
      <family val="2"/>
    </font>
    <font>
      <sz val="5.5"/>
      <name val="Verdana"/>
      <family val="2"/>
      <scheme val="major"/>
    </font>
    <font>
      <b/>
      <sz val="9"/>
      <color rgb="FF7C431C"/>
      <name val="Verdana"/>
      <family val="2"/>
      <scheme val="major"/>
    </font>
    <font>
      <sz val="5"/>
      <name val="Verdana"/>
      <family val="2"/>
      <scheme val="major"/>
    </font>
    <font>
      <sz val="5.5"/>
      <color rgb="FF7C431C"/>
      <name val="Verdana"/>
      <family val="2"/>
      <scheme val="major"/>
    </font>
    <font>
      <sz val="6"/>
      <name val="Verdana"/>
      <family val="2"/>
      <scheme val="major"/>
    </font>
    <font>
      <sz val="5.5"/>
      <color theme="6" tint="-0.249977111117893"/>
      <name val="Verdana"/>
      <family val="2"/>
    </font>
    <font>
      <b/>
      <sz val="5.5"/>
      <name val="Verdana"/>
      <family val="2"/>
      <scheme val="major"/>
    </font>
    <font>
      <sz val="5.5"/>
      <color theme="6" tint="-0.249977111117893"/>
      <name val="Verdana"/>
      <family val="2"/>
      <scheme val="major"/>
    </font>
    <font>
      <b/>
      <sz val="9"/>
      <color theme="6" tint="-0.249977111117893"/>
      <name val="Verdana"/>
      <family val="2"/>
      <scheme val="major"/>
    </font>
    <font>
      <sz val="5.5"/>
      <color indexed="8"/>
      <name val="Verdana"/>
      <family val="2"/>
      <scheme val="major"/>
    </font>
    <font>
      <b/>
      <i/>
      <sz val="5.5"/>
      <color indexed="62"/>
      <name val="Verdana"/>
      <family val="2"/>
      <scheme val="major"/>
    </font>
    <font>
      <sz val="5.5"/>
      <color indexed="10"/>
      <name val="Verdana"/>
      <family val="2"/>
      <scheme val="major"/>
    </font>
    <font>
      <b/>
      <sz val="5.5"/>
      <color indexed="60"/>
      <name val="Verdana"/>
      <family val="2"/>
      <scheme val="major"/>
    </font>
    <font>
      <b/>
      <sz val="5.5"/>
      <color indexed="62"/>
      <name val="Verdana"/>
      <family val="2"/>
      <scheme val="major"/>
    </font>
    <font>
      <sz val="5.5"/>
      <color indexed="54"/>
      <name val="Verdana"/>
      <family val="2"/>
      <scheme val="major"/>
    </font>
    <font>
      <i/>
      <sz val="5.5"/>
      <name val="Verdana"/>
      <family val="2"/>
      <scheme val="major"/>
    </font>
    <font>
      <b/>
      <sz val="5.5"/>
      <color theme="6" tint="-0.249977111117893"/>
      <name val="Verdana"/>
      <family val="2"/>
      <scheme val="major"/>
    </font>
    <font>
      <b/>
      <sz val="5.5"/>
      <color indexed="8"/>
      <name val="Verdana"/>
      <family val="2"/>
      <scheme val="major"/>
    </font>
    <font>
      <sz val="8"/>
      <name val="Verdana"/>
      <family val="2"/>
      <scheme val="major"/>
    </font>
    <font>
      <sz val="5"/>
      <color theme="6" tint="-0.249977111117893"/>
      <name val="Verdana"/>
      <family val="2"/>
      <scheme val="major"/>
    </font>
    <font>
      <b/>
      <sz val="9"/>
      <color indexed="62"/>
      <name val="Verdana"/>
      <family val="2"/>
      <scheme val="major"/>
    </font>
    <font>
      <b/>
      <sz val="6.5"/>
      <name val="Verdana"/>
      <family val="2"/>
      <scheme val="major"/>
    </font>
    <font>
      <sz val="5"/>
      <color indexed="10"/>
      <name val="Verdana"/>
      <family val="2"/>
      <scheme val="major"/>
    </font>
    <font>
      <b/>
      <sz val="8"/>
      <color rgb="FF7C431C"/>
      <name val="Verdana"/>
      <family val="2"/>
    </font>
    <font>
      <b/>
      <sz val="5"/>
      <name val="Verdana"/>
      <family val="2"/>
      <scheme val="major"/>
    </font>
    <font>
      <sz val="10"/>
      <name val="Arial"/>
      <family val="2"/>
    </font>
    <font>
      <sz val="5.5"/>
      <color rgb="FF7C431C"/>
      <name val="Verdana"/>
      <family val="2"/>
    </font>
    <font>
      <sz val="14"/>
      <color rgb="FF000000"/>
      <name val="Arial"/>
      <family val="2"/>
    </font>
    <font>
      <i/>
      <sz val="10"/>
      <name val="Arial"/>
      <family val="2"/>
    </font>
    <font>
      <sz val="10"/>
      <name val="Arial"/>
      <family val="2"/>
    </font>
    <font>
      <b/>
      <sz val="9"/>
      <color rgb="FF7F401C"/>
      <name val="Verdana"/>
      <family val="2"/>
    </font>
    <font>
      <sz val="9"/>
      <color indexed="8"/>
      <name val="Arial"/>
      <family val="2"/>
    </font>
    <font>
      <i/>
      <sz val="5"/>
      <name val="Verdana"/>
      <family val="2"/>
      <scheme val="maj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2">
    <border>
      <left/>
      <right/>
      <top/>
      <bottom/>
      <diagonal/>
    </border>
    <border>
      <left/>
      <right/>
      <top style="medium">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diagonal/>
    </border>
    <border>
      <left/>
      <right/>
      <top style="medium">
        <color theme="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right/>
      <top style="medium">
        <color indexed="64"/>
      </top>
      <bottom style="thin">
        <color rgb="FFBFBFBF"/>
      </bottom>
      <diagonal/>
    </border>
    <border>
      <left/>
      <right/>
      <top style="thin">
        <color rgb="FFBFBFBF"/>
      </top>
      <bottom/>
      <diagonal/>
    </border>
    <border>
      <left/>
      <right/>
      <top style="thin">
        <color theme="0" tint="-0.24994659260841701"/>
      </top>
      <bottom style="thin">
        <color rgb="FFBFBFBF"/>
      </bottom>
      <diagonal/>
    </border>
  </borders>
  <cellStyleXfs count="5158">
    <xf numFmtId="0" fontId="0" fillId="0" borderId="0"/>
    <xf numFmtId="0" fontId="8" fillId="0" borderId="0" applyNumberFormat="0" applyFill="0" applyBorder="0" applyAlignment="0" applyProtection="0">
      <alignment vertical="top"/>
      <protection locked="0"/>
    </xf>
    <xf numFmtId="0" fontId="10" fillId="0" borderId="0"/>
    <xf numFmtId="0" fontId="11" fillId="0" borderId="0"/>
    <xf numFmtId="0" fontId="10" fillId="0" borderId="0"/>
    <xf numFmtId="0" fontId="10" fillId="0" borderId="0"/>
    <xf numFmtId="9" fontId="10" fillId="0" borderId="0" applyFont="0" applyFill="0" applyBorder="0" applyAlignment="0" applyProtection="0"/>
    <xf numFmtId="9" fontId="44"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10" fillId="0" borderId="0" applyFont="0" applyFill="0" applyBorder="0" applyAlignment="0" applyProtection="0"/>
    <xf numFmtId="43"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10" fillId="0" borderId="0"/>
    <xf numFmtId="9" fontId="10"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 fillId="0" borderId="0"/>
  </cellStyleXfs>
  <cellXfs count="546">
    <xf numFmtId="0" fontId="0" fillId="0" borderId="0" xfId="0"/>
    <xf numFmtId="0" fontId="0" fillId="0" borderId="0" xfId="0" applyBorder="1" applyAlignment="1">
      <alignment wrapText="1"/>
    </xf>
    <xf numFmtId="0" fontId="19" fillId="0" borderId="0" xfId="0" applyFont="1" applyBorder="1" applyAlignment="1">
      <alignment wrapText="1"/>
    </xf>
    <xf numFmtId="3" fontId="7" fillId="0" borderId="0" xfId="0" applyNumberFormat="1" applyFont="1" applyBorder="1" applyAlignment="1">
      <alignment horizontal="right" wrapText="1"/>
    </xf>
    <xf numFmtId="0" fontId="9" fillId="0" borderId="0" xfId="0" applyFont="1" applyBorder="1" applyAlignment="1">
      <alignment wrapText="1"/>
    </xf>
    <xf numFmtId="0" fontId="20" fillId="2" borderId="0" xfId="0" applyFont="1" applyFill="1" applyBorder="1" applyAlignment="1">
      <alignment horizontal="left" vertical="center" wrapText="1"/>
    </xf>
    <xf numFmtId="0" fontId="21" fillId="0" borderId="0" xfId="0" applyNumberFormat="1" applyFont="1" applyBorder="1" applyAlignment="1">
      <alignment horizontal="left" vertical="center"/>
    </xf>
    <xf numFmtId="0" fontId="19" fillId="0" borderId="0" xfId="0" applyNumberFormat="1" applyFont="1" applyBorder="1" applyAlignment="1">
      <alignment horizontal="left" vertical="center"/>
    </xf>
    <xf numFmtId="0" fontId="19" fillId="0" borderId="0" xfId="0" applyFont="1" applyBorder="1" applyAlignment="1">
      <alignment horizontal="center" vertical="center" wrapText="1"/>
    </xf>
    <xf numFmtId="0" fontId="23" fillId="0" borderId="0" xfId="0" applyFont="1" applyBorder="1" applyAlignment="1">
      <alignment horizontal="left" vertical="top" wrapText="1"/>
    </xf>
    <xf numFmtId="0" fontId="13" fillId="0" borderId="0" xfId="0" applyFont="1" applyBorder="1" applyAlignment="1">
      <alignment wrapText="1"/>
    </xf>
    <xf numFmtId="164" fontId="13" fillId="0" borderId="0" xfId="0" applyNumberFormat="1" applyFont="1" applyBorder="1" applyAlignment="1">
      <alignment wrapText="1"/>
    </xf>
    <xf numFmtId="3" fontId="13" fillId="0" borderId="0" xfId="0" applyNumberFormat="1" applyFont="1" applyBorder="1" applyAlignment="1">
      <alignment wrapText="1"/>
    </xf>
    <xf numFmtId="0" fontId="16" fillId="0" borderId="0" xfId="0" applyFont="1" applyBorder="1" applyAlignment="1">
      <alignment vertical="top" wrapText="1"/>
    </xf>
    <xf numFmtId="0" fontId="24" fillId="0" borderId="2" xfId="0" applyFont="1" applyBorder="1" applyAlignment="1">
      <alignment horizontal="left" vertical="center" wrapText="1"/>
    </xf>
    <xf numFmtId="3" fontId="24" fillId="0" borderId="2" xfId="2" applyNumberFormat="1" applyFont="1" applyBorder="1" applyAlignment="1">
      <alignment horizontal="right" vertical="center" wrapText="1"/>
    </xf>
    <xf numFmtId="3" fontId="19" fillId="0" borderId="0" xfId="0" applyNumberFormat="1" applyFont="1" applyBorder="1" applyAlignment="1">
      <alignment horizontal="right" wrapText="1"/>
    </xf>
    <xf numFmtId="164" fontId="19" fillId="0" borderId="0" xfId="0" applyNumberFormat="1" applyFont="1" applyBorder="1" applyAlignment="1">
      <alignment horizontal="right" wrapText="1"/>
    </xf>
    <xf numFmtId="0" fontId="19" fillId="0" borderId="0" xfId="0" applyFont="1" applyBorder="1" applyAlignment="1">
      <alignment horizontal="center" wrapText="1"/>
    </xf>
    <xf numFmtId="0" fontId="19" fillId="0" borderId="0" xfId="0" applyFont="1" applyBorder="1" applyAlignment="1">
      <alignment horizontal="right" wrapText="1" indent="1"/>
    </xf>
    <xf numFmtId="0" fontId="19" fillId="0" borderId="0" xfId="0" applyFont="1" applyBorder="1" applyAlignment="1">
      <alignment horizontal="right" wrapText="1" indent="2"/>
    </xf>
    <xf numFmtId="0" fontId="25" fillId="0" borderId="0" xfId="0" applyFont="1" applyFill="1" applyBorder="1" applyAlignment="1">
      <alignment horizontal="left" wrapText="1"/>
    </xf>
    <xf numFmtId="164" fontId="19" fillId="0" borderId="0" xfId="0" applyNumberFormat="1" applyFont="1" applyBorder="1" applyAlignment="1">
      <alignment wrapText="1"/>
    </xf>
    <xf numFmtId="0" fontId="19" fillId="2" borderId="0" xfId="0" applyFont="1" applyFill="1" applyBorder="1" applyAlignment="1">
      <alignment wrapText="1"/>
    </xf>
    <xf numFmtId="0" fontId="19" fillId="0" borderId="0" xfId="0" applyFont="1" applyFill="1" applyBorder="1" applyAlignment="1">
      <alignment wrapText="1"/>
    </xf>
    <xf numFmtId="0" fontId="19" fillId="0" borderId="0" xfId="0" applyFont="1" applyBorder="1" applyAlignment="1"/>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19" fillId="0" borderId="0" xfId="0" applyFont="1" applyBorder="1" applyAlignment="1">
      <alignment vertical="center" wrapText="1"/>
    </xf>
    <xf numFmtId="164" fontId="26" fillId="0" borderId="2" xfId="0" applyNumberFormat="1" applyFont="1" applyBorder="1" applyAlignment="1">
      <alignment horizontal="right" vertical="center" wrapText="1" indent="2"/>
    </xf>
    <xf numFmtId="3" fontId="26" fillId="0" borderId="2" xfId="0" applyNumberFormat="1" applyFont="1" applyFill="1" applyBorder="1" applyAlignment="1">
      <alignment horizontal="right" vertical="center" wrapText="1" indent="1"/>
    </xf>
    <xf numFmtId="3" fontId="19" fillId="0" borderId="0" xfId="0" applyNumberFormat="1" applyFont="1" applyBorder="1" applyAlignment="1">
      <alignment wrapText="1"/>
    </xf>
    <xf numFmtId="3" fontId="19" fillId="0" borderId="0" xfId="0" applyNumberFormat="1" applyFont="1" applyBorder="1" applyAlignment="1">
      <alignment horizontal="right" vertical="center" wrapText="1"/>
    </xf>
    <xf numFmtId="0" fontId="27" fillId="0" borderId="0" xfId="0" applyFont="1" applyBorder="1" applyAlignment="1">
      <alignment vertical="center" wrapText="1"/>
    </xf>
    <xf numFmtId="164" fontId="26" fillId="0" borderId="0" xfId="0" applyNumberFormat="1" applyFont="1" applyBorder="1" applyAlignment="1">
      <alignment horizontal="right" vertical="center" wrapText="1" indent="2"/>
    </xf>
    <xf numFmtId="3" fontId="26" fillId="0" borderId="0" xfId="0" applyNumberFormat="1" applyFont="1" applyBorder="1" applyAlignment="1">
      <alignment horizontal="right" vertical="center" wrapText="1" indent="1"/>
    </xf>
    <xf numFmtId="10" fontId="19" fillId="0" borderId="0" xfId="0" applyNumberFormat="1" applyFont="1" applyBorder="1" applyAlignment="1">
      <alignment wrapText="1"/>
    </xf>
    <xf numFmtId="165" fontId="19" fillId="0" borderId="0" xfId="0" applyNumberFormat="1" applyFont="1" applyBorder="1" applyAlignment="1">
      <alignment horizontal="right" wrapText="1" indent="1"/>
    </xf>
    <xf numFmtId="3" fontId="26" fillId="0" borderId="2" xfId="0" applyNumberFormat="1" applyFont="1" applyBorder="1" applyAlignment="1">
      <alignment horizontal="right" vertical="center" wrapText="1" indent="1"/>
    </xf>
    <xf numFmtId="0" fontId="26" fillId="0" borderId="2" xfId="0" applyFont="1" applyBorder="1" applyAlignment="1">
      <alignment horizontal="right" vertical="center" wrapText="1" indent="2"/>
    </xf>
    <xf numFmtId="49" fontId="26" fillId="0" borderId="2" xfId="0" applyNumberFormat="1" applyFont="1" applyBorder="1" applyAlignment="1">
      <alignment horizontal="left" vertical="center" wrapText="1"/>
    </xf>
    <xf numFmtId="3" fontId="26" fillId="0" borderId="2" xfId="0" applyNumberFormat="1" applyFont="1" applyBorder="1" applyAlignment="1">
      <alignment horizontal="right" vertical="center" wrapText="1"/>
    </xf>
    <xf numFmtId="164" fontId="26" fillId="0" borderId="2" xfId="0" applyNumberFormat="1" applyFont="1" applyBorder="1" applyAlignment="1">
      <alignment horizontal="right" vertical="center" wrapText="1" indent="1"/>
    </xf>
    <xf numFmtId="0" fontId="19" fillId="0" borderId="0" xfId="0" applyFont="1" applyFill="1" applyBorder="1" applyAlignment="1">
      <alignment horizontal="left" wrapText="1"/>
    </xf>
    <xf numFmtId="0" fontId="19" fillId="0" borderId="0" xfId="0" applyFont="1" applyBorder="1" applyAlignment="1">
      <alignment horizontal="left" wrapText="1"/>
    </xf>
    <xf numFmtId="49" fontId="19" fillId="0" borderId="0" xfId="0" applyNumberFormat="1" applyFont="1" applyBorder="1" applyAlignment="1">
      <alignment horizontal="center" wrapText="1"/>
    </xf>
    <xf numFmtId="0" fontId="25" fillId="0" borderId="0" xfId="0" applyFont="1" applyBorder="1" applyAlignment="1">
      <alignment wrapText="1"/>
    </xf>
    <xf numFmtId="166" fontId="19" fillId="0" borderId="0" xfId="0" applyNumberFormat="1" applyFont="1" applyBorder="1" applyAlignment="1">
      <alignment horizontal="right" wrapText="1"/>
    </xf>
    <xf numFmtId="0" fontId="25" fillId="0" borderId="2" xfId="0" applyFont="1" applyBorder="1" applyAlignment="1">
      <alignment horizontal="left" vertical="center" wrapText="1"/>
    </xf>
    <xf numFmtId="3" fontId="25" fillId="0" borderId="2" xfId="0" applyNumberFormat="1" applyFont="1" applyBorder="1" applyAlignment="1">
      <alignment horizontal="right" vertical="center" wrapText="1" indent="2"/>
    </xf>
    <xf numFmtId="0" fontId="22" fillId="0" borderId="2" xfId="0" applyFont="1" applyBorder="1" applyAlignment="1">
      <alignment horizontal="left" vertical="center" wrapText="1" indent="1"/>
    </xf>
    <xf numFmtId="0" fontId="10" fillId="0" borderId="0" xfId="4"/>
    <xf numFmtId="0" fontId="28" fillId="0" borderId="0" xfId="4" applyFont="1" applyBorder="1" applyAlignment="1">
      <alignment horizontal="center" wrapText="1"/>
    </xf>
    <xf numFmtId="0" fontId="28" fillId="0" borderId="0" xfId="4" applyFont="1" applyBorder="1" applyAlignment="1">
      <alignment horizontal="left" vertical="top" wrapText="1"/>
    </xf>
    <xf numFmtId="170" fontId="28" fillId="0" borderId="0" xfId="4" applyNumberFormat="1" applyFont="1" applyBorder="1" applyAlignment="1">
      <alignment horizontal="right" vertical="top"/>
    </xf>
    <xf numFmtId="171" fontId="28" fillId="0" borderId="0" xfId="4" applyNumberFormat="1" applyFont="1" applyBorder="1" applyAlignment="1">
      <alignment horizontal="right" vertical="top"/>
    </xf>
    <xf numFmtId="0" fontId="21" fillId="0" borderId="0" xfId="0" applyFont="1" applyBorder="1" applyAlignment="1">
      <alignment vertical="center" wrapText="1"/>
    </xf>
    <xf numFmtId="2" fontId="19" fillId="0" borderId="0" xfId="0" applyNumberFormat="1" applyFont="1" applyBorder="1" applyAlignment="1">
      <alignment horizontal="center" wrapText="1"/>
    </xf>
    <xf numFmtId="0" fontId="13" fillId="0" borderId="0" xfId="0" applyFont="1" applyBorder="1" applyAlignment="1">
      <alignment horizontal="center" wrapText="1"/>
    </xf>
    <xf numFmtId="169" fontId="13" fillId="0" borderId="0" xfId="0" applyNumberFormat="1" applyFont="1" applyBorder="1" applyAlignment="1">
      <alignment horizontal="center" wrapText="1"/>
    </xf>
    <xf numFmtId="3" fontId="25" fillId="0" borderId="2" xfId="0" applyNumberFormat="1" applyFont="1" applyBorder="1" applyAlignment="1">
      <alignment horizontal="right" vertical="center" wrapText="1" indent="1"/>
    </xf>
    <xf numFmtId="3" fontId="26" fillId="0" borderId="3" xfId="0" applyNumberFormat="1" applyFont="1" applyBorder="1" applyAlignment="1">
      <alignment horizontal="right" vertical="center" wrapText="1" indent="1"/>
    </xf>
    <xf numFmtId="164" fontId="25" fillId="0" borderId="2" xfId="0" applyNumberFormat="1" applyFont="1" applyBorder="1" applyAlignment="1">
      <alignment horizontal="right" vertical="center" wrapText="1" indent="2"/>
    </xf>
    <xf numFmtId="164" fontId="26" fillId="0" borderId="3" xfId="0" applyNumberFormat="1" applyFont="1" applyBorder="1" applyAlignment="1">
      <alignment horizontal="right" vertical="center" wrapText="1" indent="2"/>
    </xf>
    <xf numFmtId="0" fontId="25" fillId="0" borderId="2" xfId="0" applyFont="1" applyBorder="1" applyAlignment="1">
      <alignment horizontal="right" vertical="center" wrapText="1" indent="2"/>
    </xf>
    <xf numFmtId="0" fontId="26" fillId="0" borderId="3" xfId="0" applyFont="1" applyBorder="1" applyAlignment="1">
      <alignment horizontal="right" vertical="center" wrapText="1" indent="2"/>
    </xf>
    <xf numFmtId="0" fontId="29" fillId="0" borderId="0" xfId="0" applyFont="1" applyFill="1" applyBorder="1" applyAlignment="1">
      <alignment vertical="center" wrapText="1"/>
    </xf>
    <xf numFmtId="49" fontId="19" fillId="0" borderId="0" xfId="0" applyNumberFormat="1" applyFont="1" applyBorder="1" applyAlignment="1">
      <alignment wrapText="1"/>
    </xf>
    <xf numFmtId="3" fontId="26" fillId="0" borderId="2" xfId="2" applyNumberFormat="1" applyFont="1" applyBorder="1" applyAlignment="1">
      <alignment horizontal="right" vertical="center" wrapText="1" indent="1"/>
    </xf>
    <xf numFmtId="0" fontId="19" fillId="0" borderId="0" xfId="0" applyFont="1" applyFill="1" applyBorder="1" applyAlignment="1">
      <alignment horizontal="center" wrapText="1"/>
    </xf>
    <xf numFmtId="0" fontId="19"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22" fillId="0" borderId="0" xfId="0" applyFont="1" applyBorder="1" applyAlignment="1">
      <alignment horizontal="left" vertical="center" wrapText="1" indent="1"/>
    </xf>
    <xf numFmtId="0" fontId="25" fillId="0" borderId="4" xfId="0" applyFont="1" applyBorder="1" applyAlignment="1">
      <alignment horizontal="left" vertical="center" wrapText="1"/>
    </xf>
    <xf numFmtId="0" fontId="26" fillId="0" borderId="0" xfId="0" applyFont="1" applyBorder="1" applyAlignment="1">
      <alignment horizontal="left" wrapText="1"/>
    </xf>
    <xf numFmtId="0" fontId="26" fillId="0" borderId="0" xfId="0" applyFont="1" applyBorder="1" applyAlignment="1">
      <alignment horizontal="left" vertical="center" wrapText="1"/>
    </xf>
    <xf numFmtId="3" fontId="26" fillId="0" borderId="0" xfId="0" applyNumberFormat="1" applyFont="1" applyFill="1" applyBorder="1" applyAlignment="1">
      <alignment horizontal="right" vertical="center" wrapText="1" indent="1"/>
    </xf>
    <xf numFmtId="3" fontId="25" fillId="0" borderId="4" xfId="0" applyNumberFormat="1" applyFont="1" applyFill="1" applyBorder="1" applyAlignment="1">
      <alignment horizontal="right" vertical="center" wrapText="1" indent="1"/>
    </xf>
    <xf numFmtId="164" fontId="25" fillId="0" borderId="4" xfId="0" applyNumberFormat="1" applyFont="1" applyBorder="1" applyAlignment="1">
      <alignment horizontal="right" vertical="center" wrapText="1" indent="2"/>
    </xf>
    <xf numFmtId="3" fontId="25" fillId="0" borderId="4" xfId="0" applyNumberFormat="1" applyFont="1" applyBorder="1" applyAlignment="1">
      <alignment horizontal="right" vertical="center" wrapText="1"/>
    </xf>
    <xf numFmtId="3" fontId="25" fillId="0" borderId="4" xfId="0" applyNumberFormat="1" applyFont="1" applyBorder="1" applyAlignment="1">
      <alignment horizontal="right" vertical="center" wrapText="1" indent="1"/>
    </xf>
    <xf numFmtId="49" fontId="26" fillId="0" borderId="0" xfId="0" applyNumberFormat="1" applyFont="1" applyBorder="1" applyAlignment="1">
      <alignment horizontal="left" vertical="center" wrapText="1"/>
    </xf>
    <xf numFmtId="164" fontId="26" fillId="0" borderId="0" xfId="0" applyNumberFormat="1" applyFont="1" applyBorder="1" applyAlignment="1">
      <alignment horizontal="right" vertical="center" wrapText="1" indent="1"/>
    </xf>
    <xf numFmtId="49" fontId="25" fillId="0" borderId="4" xfId="0" applyNumberFormat="1" applyFont="1" applyBorder="1" applyAlignment="1">
      <alignment horizontal="left" vertical="center" wrapText="1"/>
    </xf>
    <xf numFmtId="164" fontId="25" fillId="0" borderId="4" xfId="0" applyNumberFormat="1" applyFont="1" applyBorder="1" applyAlignment="1">
      <alignment horizontal="right" vertical="center" wrapText="1" indent="1"/>
    </xf>
    <xf numFmtId="3" fontId="25" fillId="0" borderId="0" xfId="0" applyNumberFormat="1" applyFont="1" applyBorder="1" applyAlignment="1">
      <alignment horizontal="right" vertical="center" wrapText="1" indent="1"/>
    </xf>
    <xf numFmtId="0" fontId="26" fillId="0" borderId="5" xfId="0" applyFont="1" applyBorder="1" applyAlignment="1">
      <alignment horizontal="left" vertical="center" wrapText="1"/>
    </xf>
    <xf numFmtId="164" fontId="26" fillId="0" borderId="5" xfId="0" applyNumberFormat="1" applyFont="1" applyBorder="1" applyAlignment="1">
      <alignment horizontal="right" vertical="center" wrapText="1" indent="2"/>
    </xf>
    <xf numFmtId="3" fontId="26" fillId="0" borderId="0" xfId="2" applyNumberFormat="1" applyFont="1" applyBorder="1" applyAlignment="1">
      <alignment horizontal="right" vertical="center" wrapText="1" indent="1"/>
    </xf>
    <xf numFmtId="3" fontId="25" fillId="0" borderId="4" xfId="2" applyNumberFormat="1" applyFont="1" applyBorder="1" applyAlignment="1">
      <alignment horizontal="right" vertical="center" wrapText="1" indent="1"/>
    </xf>
    <xf numFmtId="3" fontId="25" fillId="0" borderId="2" xfId="2" applyNumberFormat="1" applyFont="1" applyBorder="1" applyAlignment="1">
      <alignment horizontal="right" vertical="center" wrapText="1" indent="2"/>
    </xf>
    <xf numFmtId="0" fontId="19" fillId="0" borderId="0" xfId="0" applyFont="1" applyBorder="1" applyAlignment="1">
      <alignment horizontal="right" wrapText="1"/>
    </xf>
    <xf numFmtId="0" fontId="19" fillId="0" borderId="0" xfId="0" applyFont="1" applyBorder="1" applyAlignment="1">
      <alignment horizontal="center" wrapText="1"/>
    </xf>
    <xf numFmtId="3" fontId="26" fillId="0" borderId="2" xfId="2" applyNumberFormat="1" applyFont="1" applyBorder="1" applyAlignment="1">
      <alignment horizontal="right" vertical="center" wrapText="1"/>
    </xf>
    <xf numFmtId="3" fontId="25" fillId="0" borderId="4" xfId="2" applyNumberFormat="1" applyFont="1" applyBorder="1" applyAlignment="1">
      <alignment horizontal="right" vertical="center" wrapText="1"/>
    </xf>
    <xf numFmtId="164" fontId="19" fillId="0" borderId="0" xfId="2" applyNumberFormat="1" applyFont="1" applyBorder="1" applyAlignment="1">
      <alignment horizontal="right" wrapText="1"/>
    </xf>
    <xf numFmtId="164" fontId="26" fillId="0" borderId="2" xfId="2" applyNumberFormat="1" applyFont="1" applyBorder="1" applyAlignment="1">
      <alignment horizontal="right" vertical="center" wrapText="1" indent="2"/>
    </xf>
    <xf numFmtId="164" fontId="25" fillId="0" borderId="4" xfId="2" applyNumberFormat="1" applyFont="1" applyBorder="1" applyAlignment="1">
      <alignment horizontal="right" vertical="center" wrapText="1" indent="2"/>
    </xf>
    <xf numFmtId="3" fontId="25" fillId="0" borderId="2" xfId="2" applyNumberFormat="1" applyFont="1" applyBorder="1" applyAlignment="1">
      <alignment horizontal="right" vertical="center" wrapText="1"/>
    </xf>
    <xf numFmtId="164" fontId="25" fillId="0" borderId="2" xfId="2" applyNumberFormat="1" applyFont="1" applyBorder="1" applyAlignment="1">
      <alignment horizontal="right" vertical="center" wrapText="1"/>
    </xf>
    <xf numFmtId="3" fontId="26" fillId="0" borderId="3" xfId="2" applyNumberFormat="1" applyFont="1" applyBorder="1" applyAlignment="1">
      <alignment horizontal="right" vertical="center" wrapText="1"/>
    </xf>
    <xf numFmtId="164" fontId="26" fillId="0" borderId="3" xfId="2" applyNumberFormat="1" applyFont="1" applyBorder="1" applyAlignment="1">
      <alignment horizontal="right" vertical="center" wrapText="1"/>
    </xf>
    <xf numFmtId="0" fontId="25" fillId="0" borderId="3" xfId="0" applyFont="1" applyBorder="1" applyAlignment="1">
      <alignment horizontal="left" vertical="center" wrapText="1"/>
    </xf>
    <xf numFmtId="2" fontId="19" fillId="0" borderId="0" xfId="0" applyNumberFormat="1" applyFont="1" applyFill="1" applyBorder="1" applyAlignment="1">
      <alignment horizontal="center" wrapText="1"/>
    </xf>
    <xf numFmtId="3" fontId="26" fillId="0" borderId="3" xfId="2" applyNumberFormat="1" applyFont="1" applyBorder="1" applyAlignment="1">
      <alignment horizontal="right" vertical="center" wrapText="1" indent="2"/>
    </xf>
    <xf numFmtId="0" fontId="19" fillId="0" borderId="0" xfId="0" applyFont="1" applyBorder="1" applyAlignment="1">
      <alignment horizontal="left" vertical="center" wrapText="1"/>
    </xf>
    <xf numFmtId="0" fontId="19" fillId="0" borderId="0" xfId="0" applyFont="1" applyFill="1" applyBorder="1" applyAlignment="1">
      <alignment horizontal="left" vertical="center" wrapText="1"/>
    </xf>
    <xf numFmtId="0" fontId="25" fillId="0" borderId="0" xfId="0" applyFont="1" applyBorder="1" applyAlignment="1">
      <alignment vertical="center" wrapText="1"/>
    </xf>
    <xf numFmtId="0" fontId="25" fillId="0" borderId="3" xfId="0" applyFont="1" applyBorder="1" applyAlignment="1">
      <alignment horizontal="left" vertical="center" wrapText="1"/>
    </xf>
    <xf numFmtId="0" fontId="19" fillId="0" borderId="0" xfId="0" applyFont="1" applyBorder="1" applyAlignment="1">
      <alignment horizontal="center" wrapText="1"/>
    </xf>
    <xf numFmtId="0" fontId="19" fillId="0" borderId="0" xfId="0" applyFont="1" applyBorder="1"/>
    <xf numFmtId="164" fontId="19" fillId="0" borderId="0" xfId="0" applyNumberFormat="1" applyFont="1" applyBorder="1" applyAlignment="1">
      <alignment horizontal="right" indent="2"/>
    </xf>
    <xf numFmtId="1" fontId="19" fillId="0" borderId="0" xfId="0" applyNumberFormat="1" applyFont="1" applyBorder="1" applyAlignment="1">
      <alignment horizontal="right" indent="1"/>
    </xf>
    <xf numFmtId="0" fontId="19" fillId="0" borderId="0" xfId="0" applyFont="1" applyFill="1" applyBorder="1"/>
    <xf numFmtId="0" fontId="19" fillId="0" borderId="0" xfId="0" applyFont="1" applyFill="1" applyBorder="1" applyAlignment="1">
      <alignment horizontal="left"/>
    </xf>
    <xf numFmtId="166" fontId="28" fillId="0" borderId="0" xfId="2" applyNumberFormat="1" applyFont="1" applyBorder="1" applyAlignment="1">
      <alignment horizontal="right" vertical="top"/>
    </xf>
    <xf numFmtId="1" fontId="19" fillId="0" borderId="5" xfId="0" applyNumberFormat="1" applyFont="1" applyBorder="1" applyAlignment="1">
      <alignment horizontal="right" indent="1"/>
    </xf>
    <xf numFmtId="164" fontId="19" fillId="0" borderId="5" xfId="0" applyNumberFormat="1" applyFont="1" applyBorder="1" applyAlignment="1">
      <alignment horizontal="right" indent="2"/>
    </xf>
    <xf numFmtId="0" fontId="19" fillId="0" borderId="5" xfId="0" applyFont="1" applyBorder="1"/>
    <xf numFmtId="3" fontId="25" fillId="0" borderId="2" xfId="2" applyNumberFormat="1" applyFont="1" applyBorder="1" applyAlignment="1">
      <alignment horizontal="right" vertical="center" wrapText="1" indent="1"/>
    </xf>
    <xf numFmtId="164" fontId="25" fillId="0" borderId="2" xfId="2" applyNumberFormat="1" applyFont="1" applyBorder="1" applyAlignment="1">
      <alignment horizontal="right" vertical="center" wrapText="1" indent="2"/>
    </xf>
    <xf numFmtId="3" fontId="26" fillId="0" borderId="3" xfId="2" applyNumberFormat="1" applyFont="1" applyBorder="1" applyAlignment="1">
      <alignment horizontal="right" vertical="center" wrapText="1" indent="1"/>
    </xf>
    <xf numFmtId="164" fontId="26" fillId="0" borderId="3" xfId="2" applyNumberFormat="1" applyFont="1" applyBorder="1" applyAlignment="1">
      <alignment horizontal="right" vertical="center" wrapText="1" indent="2"/>
    </xf>
    <xf numFmtId="0" fontId="26" fillId="0" borderId="3" xfId="0" applyFont="1" applyBorder="1" applyAlignment="1">
      <alignment horizontal="left" vertical="center" wrapText="1" indent="1"/>
    </xf>
    <xf numFmtId="164" fontId="26" fillId="0" borderId="3" xfId="2" applyNumberFormat="1" applyFont="1" applyBorder="1" applyAlignment="1">
      <alignment horizontal="right" vertical="center" wrapText="1" indent="1"/>
    </xf>
    <xf numFmtId="0" fontId="30" fillId="0" borderId="0" xfId="0" applyFont="1" applyBorder="1" applyAlignment="1">
      <alignment wrapText="1"/>
    </xf>
    <xf numFmtId="0" fontId="19" fillId="0" borderId="0" xfId="0" applyFont="1" applyBorder="1" applyAlignment="1">
      <alignment vertical="center" wrapText="1"/>
    </xf>
    <xf numFmtId="49" fontId="19" fillId="0" borderId="0" xfId="0" applyNumberFormat="1" applyFont="1" applyBorder="1" applyAlignment="1">
      <alignment horizontal="center" wrapText="1"/>
    </xf>
    <xf numFmtId="164" fontId="25" fillId="0" borderId="3" xfId="2" applyNumberFormat="1" applyFont="1" applyBorder="1" applyAlignment="1">
      <alignment horizontal="right" vertical="center" wrapText="1" indent="2"/>
    </xf>
    <xf numFmtId="165" fontId="25" fillId="0" borderId="3" xfId="2" applyNumberFormat="1" applyFont="1" applyBorder="1" applyAlignment="1">
      <alignment horizontal="right" vertical="center" wrapText="1" indent="2"/>
    </xf>
    <xf numFmtId="165" fontId="26" fillId="0" borderId="3" xfId="2" applyNumberFormat="1" applyFont="1" applyBorder="1" applyAlignment="1">
      <alignment horizontal="right" vertical="center" wrapText="1" indent="2"/>
    </xf>
    <xf numFmtId="3" fontId="19" fillId="0" borderId="0" xfId="0" applyNumberFormat="1" applyFont="1" applyBorder="1" applyAlignment="1">
      <alignment vertical="center" wrapText="1"/>
    </xf>
    <xf numFmtId="49" fontId="19" fillId="0" borderId="0" xfId="0" applyNumberFormat="1" applyFont="1" applyBorder="1" applyAlignment="1">
      <alignment horizontal="center" vertical="center" wrapText="1"/>
    </xf>
    <xf numFmtId="0" fontId="31" fillId="0" borderId="0" xfId="0" applyFont="1" applyFill="1" applyBorder="1" applyAlignment="1">
      <alignment horizontal="center" vertical="center" wrapText="1"/>
    </xf>
    <xf numFmtId="164" fontId="25" fillId="0" borderId="3" xfId="2" applyNumberFormat="1" applyFont="1" applyBorder="1" applyAlignment="1">
      <alignment horizontal="right" vertical="center" wrapText="1" indent="1"/>
    </xf>
    <xf numFmtId="165" fontId="25" fillId="0" borderId="3" xfId="0" applyNumberFormat="1" applyFont="1" applyBorder="1" applyAlignment="1">
      <alignment horizontal="right" vertical="center" wrapText="1" indent="1"/>
    </xf>
    <xf numFmtId="165" fontId="26" fillId="0" borderId="3" xfId="0" applyNumberFormat="1" applyFont="1" applyBorder="1" applyAlignment="1">
      <alignment horizontal="right" vertical="center" wrapText="1" indent="1"/>
    </xf>
    <xf numFmtId="165" fontId="25" fillId="0" borderId="3" xfId="2" applyNumberFormat="1" applyFont="1" applyBorder="1" applyAlignment="1">
      <alignment horizontal="right" vertical="center" wrapText="1" indent="1"/>
    </xf>
    <xf numFmtId="165" fontId="26" fillId="0" borderId="3" xfId="2" applyNumberFormat="1" applyFont="1" applyBorder="1" applyAlignment="1">
      <alignment horizontal="right" vertical="center" wrapText="1" indent="1"/>
    </xf>
    <xf numFmtId="0" fontId="31" fillId="0" borderId="0" xfId="0" applyFont="1" applyBorder="1" applyAlignment="1">
      <alignment horizontal="center" vertical="center" wrapText="1"/>
    </xf>
    <xf numFmtId="3" fontId="19" fillId="0" borderId="0" xfId="2" applyNumberFormat="1" applyFont="1" applyBorder="1" applyAlignment="1">
      <alignment horizontal="right" vertical="center" wrapText="1"/>
    </xf>
    <xf numFmtId="0" fontId="25" fillId="0" borderId="0" xfId="0" applyFont="1" applyFill="1" applyBorder="1" applyAlignment="1">
      <alignment vertical="center" wrapText="1"/>
    </xf>
    <xf numFmtId="0" fontId="19" fillId="0" borderId="0" xfId="0" applyFont="1" applyBorder="1" applyAlignment="1">
      <alignment horizontal="right" vertical="center" wrapText="1"/>
    </xf>
    <xf numFmtId="0" fontId="30" fillId="0" borderId="0" xfId="0" applyFont="1" applyBorder="1" applyAlignment="1">
      <alignment vertical="center" wrapText="1"/>
    </xf>
    <xf numFmtId="165" fontId="19" fillId="0" borderId="0" xfId="0" applyNumberFormat="1" applyFont="1" applyBorder="1" applyAlignment="1">
      <alignment horizontal="right" vertical="center" wrapText="1"/>
    </xf>
    <xf numFmtId="0" fontId="19" fillId="0" borderId="0" xfId="0" applyFont="1" applyFill="1" applyBorder="1" applyAlignment="1">
      <alignment vertical="center" wrapText="1"/>
    </xf>
    <xf numFmtId="0" fontId="32"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164" fontId="25" fillId="0" borderId="3" xfId="2" applyNumberFormat="1" applyFont="1" applyBorder="1" applyAlignment="1">
      <alignment horizontal="right" vertical="center" wrapText="1"/>
    </xf>
    <xf numFmtId="3" fontId="19" fillId="0" borderId="0" xfId="0" applyNumberFormat="1" applyFont="1" applyFill="1" applyBorder="1" applyAlignment="1">
      <alignment horizontal="right" vertical="center" wrapText="1"/>
    </xf>
    <xf numFmtId="164" fontId="19" fillId="0" borderId="0" xfId="0" applyNumberFormat="1" applyFont="1" applyBorder="1" applyAlignment="1">
      <alignment horizontal="right" vertical="center" wrapText="1"/>
    </xf>
    <xf numFmtId="3" fontId="33" fillId="0" borderId="0" xfId="0" applyNumberFormat="1" applyFont="1" applyFill="1" applyBorder="1" applyAlignment="1">
      <alignment horizontal="right" vertical="center" wrapText="1"/>
    </xf>
    <xf numFmtId="3" fontId="26" fillId="0" borderId="0" xfId="0" applyNumberFormat="1" applyFont="1" applyFill="1" applyBorder="1" applyAlignment="1">
      <alignment horizontal="right" vertical="center" wrapText="1"/>
    </xf>
    <xf numFmtId="0" fontId="34" fillId="0" borderId="0" xfId="0" applyFont="1" applyBorder="1" applyAlignment="1">
      <alignment horizontal="left" vertical="center" wrapText="1"/>
    </xf>
    <xf numFmtId="0" fontId="32" fillId="0" borderId="0" xfId="0" applyFont="1" applyFill="1" applyBorder="1" applyAlignment="1">
      <alignment horizontal="center" vertical="center" wrapText="1"/>
    </xf>
    <xf numFmtId="0" fontId="25" fillId="0" borderId="0" xfId="0" applyFont="1" applyBorder="1" applyAlignment="1">
      <alignment horizontal="center" vertical="center" wrapText="1"/>
    </xf>
    <xf numFmtId="3" fontId="19" fillId="0" borderId="0"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19" fillId="0" borderId="0" xfId="0" applyNumberFormat="1" applyFont="1" applyBorder="1" applyAlignment="1">
      <alignment vertical="center" wrapText="1"/>
    </xf>
    <xf numFmtId="164" fontId="19" fillId="0" borderId="0" xfId="0" applyNumberFormat="1" applyFont="1" applyBorder="1" applyAlignment="1">
      <alignment vertical="center" wrapText="1"/>
    </xf>
    <xf numFmtId="164" fontId="19" fillId="0" borderId="0" xfId="0" applyNumberFormat="1" applyFont="1" applyFill="1" applyBorder="1" applyAlignment="1">
      <alignment horizontal="right" vertical="center" wrapText="1"/>
    </xf>
    <xf numFmtId="164" fontId="19" fillId="0" borderId="0" xfId="0" applyNumberFormat="1" applyFont="1" applyFill="1" applyBorder="1" applyAlignment="1">
      <alignment vertical="center" wrapText="1"/>
    </xf>
    <xf numFmtId="3" fontId="26" fillId="0" borderId="2" xfId="0" applyNumberFormat="1" applyFont="1" applyFill="1" applyBorder="1" applyAlignment="1">
      <alignment horizontal="right" vertical="center" wrapText="1"/>
    </xf>
    <xf numFmtId="3" fontId="25" fillId="0" borderId="4" xfId="0" applyNumberFormat="1" applyFont="1" applyFill="1" applyBorder="1" applyAlignment="1">
      <alignment horizontal="right" vertical="center" wrapText="1"/>
    </xf>
    <xf numFmtId="3" fontId="26" fillId="0" borderId="0" xfId="0" applyNumberFormat="1" applyFont="1" applyBorder="1" applyAlignment="1">
      <alignment horizontal="right" wrapText="1" indent="2"/>
    </xf>
    <xf numFmtId="3" fontId="26" fillId="0" borderId="5" xfId="2" applyNumberFormat="1" applyFont="1" applyBorder="1" applyAlignment="1">
      <alignment horizontal="right" vertical="center" wrapText="1"/>
    </xf>
    <xf numFmtId="0" fontId="26" fillId="0" borderId="5" xfId="0" applyFont="1" applyBorder="1" applyAlignment="1">
      <alignment horizontal="left" vertical="center" wrapText="1" indent="1"/>
    </xf>
    <xf numFmtId="3" fontId="26" fillId="0" borderId="5" xfId="2" applyNumberFormat="1" applyFont="1" applyBorder="1" applyAlignment="1">
      <alignment horizontal="right" vertical="center" wrapText="1" indent="2"/>
    </xf>
    <xf numFmtId="164" fontId="25" fillId="0" borderId="2" xfId="2" applyNumberFormat="1" applyFont="1" applyBorder="1" applyAlignment="1">
      <alignment horizontal="right" vertical="center" wrapText="1" indent="1"/>
    </xf>
    <xf numFmtId="3" fontId="26" fillId="0" borderId="5" xfId="2" applyNumberFormat="1" applyFont="1" applyBorder="1" applyAlignment="1">
      <alignment horizontal="right" vertical="center" wrapText="1" indent="1"/>
    </xf>
    <xf numFmtId="3" fontId="25" fillId="0" borderId="2" xfId="0" applyNumberFormat="1" applyFont="1" applyBorder="1" applyAlignment="1">
      <alignment horizontal="right" vertical="center" wrapText="1"/>
    </xf>
    <xf numFmtId="3" fontId="26" fillId="0" borderId="3" xfId="0" applyNumberFormat="1" applyFont="1" applyBorder="1" applyAlignment="1">
      <alignment horizontal="right" vertical="center" wrapText="1"/>
    </xf>
    <xf numFmtId="164" fontId="26" fillId="0" borderId="3" xfId="0" applyNumberFormat="1" applyFont="1" applyBorder="1" applyAlignment="1">
      <alignment horizontal="right" vertical="center" wrapText="1" indent="1"/>
    </xf>
    <xf numFmtId="0" fontId="25" fillId="0" borderId="0" xfId="0" applyFont="1" applyFill="1" applyBorder="1" applyAlignment="1">
      <alignment horizontal="left" vertical="center" wrapText="1"/>
    </xf>
    <xf numFmtId="4" fontId="19" fillId="0" borderId="0" xfId="0" applyNumberFormat="1" applyFont="1" applyBorder="1" applyAlignment="1">
      <alignment vertical="center" wrapText="1"/>
    </xf>
    <xf numFmtId="0" fontId="32" fillId="0" borderId="0" xfId="0" applyFont="1" applyBorder="1" applyAlignment="1">
      <alignment vertical="center" wrapText="1"/>
    </xf>
    <xf numFmtId="164" fontId="25" fillId="0" borderId="2" xfId="0" applyNumberFormat="1" applyFont="1" applyBorder="1" applyAlignment="1">
      <alignment horizontal="right" vertical="center" wrapText="1" indent="1"/>
    </xf>
    <xf numFmtId="3" fontId="26" fillId="0" borderId="3" xfId="0" applyNumberFormat="1" applyFont="1" applyBorder="1" applyAlignment="1">
      <alignment horizontal="right" vertical="center" wrapText="1" indent="2"/>
    </xf>
    <xf numFmtId="0" fontId="30" fillId="0" borderId="0" xfId="0" applyFont="1" applyFill="1" applyBorder="1" applyAlignment="1">
      <alignment horizontal="left" vertical="center" wrapText="1"/>
    </xf>
    <xf numFmtId="167" fontId="19" fillId="0" borderId="0" xfId="0" applyNumberFormat="1" applyFont="1" applyBorder="1" applyAlignment="1">
      <alignment vertical="center" wrapText="1"/>
    </xf>
    <xf numFmtId="164" fontId="28" fillId="0" borderId="0" xfId="2" applyNumberFormat="1" applyFont="1" applyBorder="1" applyAlignment="1">
      <alignment horizontal="right" vertical="center" wrapText="1"/>
    </xf>
    <xf numFmtId="0" fontId="19" fillId="0" borderId="0" xfId="0" applyFont="1" applyBorder="1" applyAlignment="1">
      <alignment horizontal="left" vertical="center" wrapText="1"/>
    </xf>
    <xf numFmtId="0" fontId="19" fillId="0" borderId="0" xfId="0" applyFont="1" applyBorder="1" applyAlignment="1">
      <alignment horizontal="center" wrapText="1"/>
    </xf>
    <xf numFmtId="0" fontId="19" fillId="0" borderId="0" xfId="0" applyFont="1" applyBorder="1" applyAlignment="1">
      <alignment vertical="center" wrapText="1"/>
    </xf>
    <xf numFmtId="0" fontId="26" fillId="0" borderId="2" xfId="0" applyFont="1" applyBorder="1" applyAlignment="1">
      <alignment horizontal="left" vertical="center"/>
    </xf>
    <xf numFmtId="0" fontId="26" fillId="0" borderId="0" xfId="0" applyFont="1" applyBorder="1" applyAlignment="1">
      <alignment horizontal="right" vertical="center" wrapText="1" indent="2"/>
    </xf>
    <xf numFmtId="0" fontId="19" fillId="0" borderId="0" xfId="0" applyFont="1" applyBorder="1" applyAlignment="1">
      <alignment horizontal="right" vertical="center" wrapText="1" indent="1"/>
    </xf>
    <xf numFmtId="168" fontId="25" fillId="0" borderId="2" xfId="0" applyNumberFormat="1" applyFont="1" applyBorder="1" applyAlignment="1">
      <alignment horizontal="right" vertical="center" wrapText="1" indent="2"/>
    </xf>
    <xf numFmtId="168" fontId="26" fillId="0" borderId="3" xfId="0" applyNumberFormat="1" applyFont="1" applyBorder="1" applyAlignment="1">
      <alignment horizontal="right" vertical="center" wrapText="1" indent="2"/>
    </xf>
    <xf numFmtId="49" fontId="19" fillId="0" borderId="0" xfId="0" applyNumberFormat="1" applyFont="1" applyBorder="1" applyAlignment="1">
      <alignment horizontal="right" wrapText="1" indent="2"/>
    </xf>
    <xf numFmtId="0" fontId="19" fillId="0" borderId="0" xfId="0" applyFont="1" applyFill="1" applyBorder="1" applyAlignment="1">
      <alignment horizontal="left" vertical="center" wrapText="1"/>
    </xf>
    <xf numFmtId="0" fontId="19" fillId="0" borderId="0" xfId="0" applyFont="1" applyBorder="1" applyAlignment="1">
      <alignment horizontal="center" wrapText="1"/>
    </xf>
    <xf numFmtId="49" fontId="19" fillId="0" borderId="0" xfId="0" applyNumberFormat="1" applyFont="1" applyBorder="1" applyAlignment="1">
      <alignment horizontal="center" wrapText="1"/>
    </xf>
    <xf numFmtId="0" fontId="19" fillId="0" borderId="0" xfId="0" applyFont="1" applyBorder="1" applyAlignment="1">
      <alignment vertical="center" wrapText="1"/>
    </xf>
    <xf numFmtId="0" fontId="10" fillId="0" borderId="0" xfId="5"/>
    <xf numFmtId="0" fontId="19" fillId="0" borderId="0" xfId="0" applyFont="1" applyBorder="1" applyAlignment="1">
      <alignment horizontal="left" vertical="center" wrapText="1"/>
    </xf>
    <xf numFmtId="0" fontId="25" fillId="0" borderId="0" xfId="0" applyFont="1" applyBorder="1" applyAlignment="1">
      <alignment horizontal="left" vertical="center" wrapText="1"/>
    </xf>
    <xf numFmtId="0" fontId="19" fillId="0" borderId="0" xfId="0" applyFont="1" applyBorder="1" applyAlignment="1">
      <alignment horizontal="center" wrapText="1"/>
    </xf>
    <xf numFmtId="49" fontId="19" fillId="0" borderId="0" xfId="0" applyNumberFormat="1" applyFont="1" applyBorder="1" applyAlignment="1">
      <alignment horizontal="center" wrapText="1"/>
    </xf>
    <xf numFmtId="0" fontId="19" fillId="0" borderId="0" xfId="0" applyFont="1" applyBorder="1" applyAlignment="1">
      <alignment vertical="center" wrapText="1"/>
    </xf>
    <xf numFmtId="0" fontId="19" fillId="0" borderId="0" xfId="0" applyFont="1" applyBorder="1" applyAlignment="1">
      <alignment horizontal="center" wrapText="1"/>
    </xf>
    <xf numFmtId="49" fontId="19" fillId="0" borderId="0" xfId="0" applyNumberFormat="1" applyFont="1" applyBorder="1" applyAlignment="1">
      <alignment horizontal="center" wrapText="1"/>
    </xf>
    <xf numFmtId="0" fontId="19" fillId="0" borderId="0" xfId="0" applyFont="1" applyBorder="1" applyAlignment="1">
      <alignment vertical="center" wrapText="1"/>
    </xf>
    <xf numFmtId="0" fontId="25" fillId="0" borderId="1" xfId="0" applyFont="1" applyBorder="1" applyAlignment="1">
      <alignment horizontal="left" vertical="center" wrapText="1"/>
    </xf>
    <xf numFmtId="3" fontId="25" fillId="0" borderId="1" xfId="0" applyNumberFormat="1" applyFont="1" applyBorder="1" applyAlignment="1">
      <alignment horizontal="right" vertical="center" wrapText="1" indent="1"/>
    </xf>
    <xf numFmtId="0" fontId="35" fillId="0" borderId="0" xfId="0" applyFont="1" applyFill="1" applyBorder="1" applyAlignment="1">
      <alignment horizontal="center" vertical="center" wrapText="1"/>
    </xf>
    <xf numFmtId="3" fontId="26" fillId="0" borderId="0" xfId="0" quotePrefix="1" applyNumberFormat="1" applyFont="1" applyBorder="1" applyAlignment="1">
      <alignment horizontal="right" vertical="center" wrapText="1"/>
    </xf>
    <xf numFmtId="3" fontId="26" fillId="0" borderId="0" xfId="2" applyNumberFormat="1" applyFont="1" applyBorder="1" applyAlignment="1">
      <alignment horizontal="right" vertical="center" wrapText="1"/>
    </xf>
    <xf numFmtId="3" fontId="25" fillId="0" borderId="1" xfId="0" applyNumberFormat="1" applyFont="1" applyFill="1" applyBorder="1" applyAlignment="1">
      <alignment horizontal="right" vertical="center" wrapText="1"/>
    </xf>
    <xf numFmtId="0" fontId="24" fillId="0" borderId="0" xfId="0" applyFont="1" applyBorder="1" applyAlignment="1">
      <alignment horizontal="left" vertical="center" wrapText="1"/>
    </xf>
    <xf numFmtId="3" fontId="24" fillId="0" borderId="0" xfId="2" applyNumberFormat="1" applyFont="1" applyBorder="1" applyAlignment="1">
      <alignment horizontal="right" vertical="center" wrapText="1"/>
    </xf>
    <xf numFmtId="0" fontId="19" fillId="0" borderId="0" xfId="0" applyFont="1" applyBorder="1" applyAlignment="1">
      <alignment horizontal="center"/>
    </xf>
    <xf numFmtId="0" fontId="12" fillId="0" borderId="4" xfId="0" applyFont="1" applyBorder="1" applyAlignment="1">
      <alignment horizontal="left" vertical="center" wrapText="1"/>
    </xf>
    <xf numFmtId="3" fontId="12" fillId="0" borderId="4" xfId="2" applyNumberFormat="1" applyFont="1" applyBorder="1" applyAlignment="1">
      <alignment horizontal="right" vertical="center" wrapText="1"/>
    </xf>
    <xf numFmtId="165" fontId="24" fillId="0" borderId="2" xfId="0" applyNumberFormat="1" applyFont="1" applyBorder="1" applyAlignment="1">
      <alignment horizontal="right" vertical="center" wrapText="1" indent="1"/>
    </xf>
    <xf numFmtId="165" fontId="12" fillId="0" borderId="4" xfId="0" applyNumberFormat="1" applyFont="1" applyBorder="1" applyAlignment="1">
      <alignment horizontal="right" vertical="center" wrapText="1" indent="1"/>
    </xf>
    <xf numFmtId="3" fontId="26" fillId="0" borderId="5" xfId="0" applyNumberFormat="1" applyFont="1" applyBorder="1" applyAlignment="1">
      <alignment horizontal="right" vertical="center" wrapText="1"/>
    </xf>
    <xf numFmtId="165" fontId="25" fillId="0" borderId="3" xfId="2" applyNumberFormat="1" applyFont="1" applyBorder="1" applyAlignment="1">
      <alignment horizontal="right" vertical="center" wrapText="1"/>
    </xf>
    <xf numFmtId="165" fontId="26" fillId="0" borderId="3" xfId="2" applyNumberFormat="1" applyFont="1" applyBorder="1" applyAlignment="1">
      <alignment horizontal="right" vertical="center" wrapText="1"/>
    </xf>
    <xf numFmtId="3" fontId="26" fillId="0" borderId="2" xfId="0" quotePrefix="1" applyNumberFormat="1" applyFont="1" applyBorder="1" applyAlignment="1">
      <alignment horizontal="right" vertical="center" wrapText="1" indent="1"/>
    </xf>
    <xf numFmtId="3" fontId="26" fillId="0" borderId="0" xfId="0" quotePrefix="1" applyNumberFormat="1" applyFont="1" applyBorder="1" applyAlignment="1">
      <alignment horizontal="right" vertical="center" wrapText="1" indent="1"/>
    </xf>
    <xf numFmtId="3" fontId="25" fillId="0" borderId="1" xfId="2" applyNumberFormat="1" applyFont="1" applyBorder="1" applyAlignment="1">
      <alignment horizontal="right" vertical="center" wrapText="1" indent="1"/>
    </xf>
    <xf numFmtId="165" fontId="26" fillId="0" borderId="2" xfId="2" applyNumberFormat="1" applyFont="1" applyBorder="1" applyAlignment="1">
      <alignment horizontal="right" vertical="center" wrapText="1" indent="1"/>
    </xf>
    <xf numFmtId="165" fontId="26" fillId="0" borderId="5" xfId="2" applyNumberFormat="1" applyFont="1" applyBorder="1" applyAlignment="1">
      <alignment horizontal="right" vertical="center" wrapText="1" indent="1"/>
    </xf>
    <xf numFmtId="165" fontId="25" fillId="0" borderId="4" xfId="2" applyNumberFormat="1" applyFont="1" applyBorder="1" applyAlignment="1">
      <alignment horizontal="right" vertical="center" wrapText="1" indent="1"/>
    </xf>
    <xf numFmtId="0" fontId="19" fillId="0" borderId="0" xfId="0" applyNumberFormat="1" applyFont="1" applyBorder="1" applyAlignment="1">
      <alignment horizontal="center" wrapText="1"/>
    </xf>
    <xf numFmtId="0" fontId="19" fillId="0" borderId="0" xfId="0" applyNumberFormat="1" applyFont="1" applyFill="1" applyBorder="1" applyAlignment="1">
      <alignment horizontal="center" wrapText="1"/>
    </xf>
    <xf numFmtId="3" fontId="25" fillId="0" borderId="2" xfId="0" applyNumberFormat="1" applyFont="1" applyFill="1" applyBorder="1" applyAlignment="1">
      <alignment horizontal="right" vertical="center" wrapText="1"/>
    </xf>
    <xf numFmtId="3" fontId="26" fillId="0" borderId="3" xfId="0" applyNumberFormat="1" applyFont="1" applyFill="1" applyBorder="1" applyAlignment="1">
      <alignment horizontal="right" vertical="center" wrapText="1"/>
    </xf>
    <xf numFmtId="0" fontId="19" fillId="0" borderId="5" xfId="0" applyFont="1" applyFill="1" applyBorder="1" applyAlignment="1">
      <alignment vertical="center" wrapText="1"/>
    </xf>
    <xf numFmtId="0" fontId="19" fillId="0" borderId="0" xfId="0" applyFont="1" applyBorder="1" applyAlignment="1">
      <alignment horizontal="center" wrapText="1"/>
    </xf>
    <xf numFmtId="0" fontId="19" fillId="0" borderId="0" xfId="0" applyFont="1" applyBorder="1" applyAlignment="1">
      <alignment vertical="center" wrapText="1"/>
    </xf>
    <xf numFmtId="3" fontId="25" fillId="0" borderId="2" xfId="0" applyNumberFormat="1" applyFont="1" applyFill="1" applyBorder="1" applyAlignment="1">
      <alignment horizontal="right" vertical="center" wrapText="1" indent="1"/>
    </xf>
    <xf numFmtId="3" fontId="22" fillId="0" borderId="2" xfId="0"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wrapText="1" indent="1"/>
    </xf>
    <xf numFmtId="164" fontId="22" fillId="0" borderId="2" xfId="0" applyNumberFormat="1" applyFont="1" applyBorder="1" applyAlignment="1">
      <alignment horizontal="right" vertical="center" wrapText="1" indent="2"/>
    </xf>
    <xf numFmtId="164" fontId="22" fillId="0" borderId="0" xfId="0" applyNumberFormat="1" applyFont="1" applyBorder="1" applyAlignment="1">
      <alignment horizontal="right" vertical="center" wrapText="1" indent="2"/>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25" fillId="0" borderId="0" xfId="0" applyFont="1" applyFill="1"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center" wrapText="1"/>
    </xf>
    <xf numFmtId="0" fontId="19" fillId="0" borderId="0" xfId="0" applyFont="1" applyBorder="1" applyAlignment="1">
      <alignment vertical="center" wrapText="1"/>
    </xf>
    <xf numFmtId="164" fontId="26" fillId="0" borderId="5" xfId="2" applyNumberFormat="1" applyFont="1" applyBorder="1" applyAlignment="1">
      <alignment horizontal="right" vertical="center" wrapText="1" indent="1"/>
    </xf>
    <xf numFmtId="165" fontId="26" fillId="0" borderId="5" xfId="0" applyNumberFormat="1" applyFont="1" applyBorder="1" applyAlignment="1">
      <alignment horizontal="right" vertical="center" wrapText="1" indent="1"/>
    </xf>
    <xf numFmtId="164" fontId="26" fillId="0" borderId="5" xfId="2" applyNumberFormat="1" applyFont="1" applyBorder="1" applyAlignment="1">
      <alignment horizontal="right" vertical="center" wrapText="1"/>
    </xf>
    <xf numFmtId="165" fontId="26" fillId="0" borderId="5" xfId="2" applyNumberFormat="1" applyFont="1" applyBorder="1" applyAlignment="1">
      <alignment horizontal="right" vertical="center" wrapText="1"/>
    </xf>
    <xf numFmtId="164" fontId="26" fillId="0" borderId="5" xfId="0" applyNumberFormat="1" applyFont="1" applyBorder="1" applyAlignment="1">
      <alignment horizontal="right" vertical="center" wrapText="1" indent="1"/>
    </xf>
    <xf numFmtId="3" fontId="26" fillId="0" borderId="5" xfId="0" applyNumberFormat="1" applyFont="1" applyBorder="1" applyAlignment="1">
      <alignment horizontal="right" vertical="center" wrapText="1" indent="2"/>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25" fillId="0" borderId="0" xfId="0" applyFont="1" applyFill="1" applyBorder="1" applyAlignment="1">
      <alignment vertical="center" wrapText="1"/>
    </xf>
    <xf numFmtId="3" fontId="12" fillId="0" borderId="7" xfId="2" applyNumberFormat="1" applyFont="1" applyBorder="1" applyAlignment="1">
      <alignment horizontal="right" vertical="center" wrapText="1" indent="1"/>
    </xf>
    <xf numFmtId="164" fontId="12" fillId="0" borderId="7" xfId="0" applyNumberFormat="1" applyFont="1" applyBorder="1" applyAlignment="1">
      <alignment horizontal="right" vertical="center" wrapText="1" indent="2"/>
    </xf>
    <xf numFmtId="49" fontId="19" fillId="0" borderId="0" xfId="0" applyNumberFormat="1" applyFont="1" applyBorder="1" applyAlignment="1">
      <alignment horizontal="center" wrapText="1"/>
    </xf>
    <xf numFmtId="0" fontId="25" fillId="0" borderId="4" xfId="0" applyFont="1" applyFill="1" applyBorder="1" applyAlignment="1">
      <alignment horizontal="left" vertical="center"/>
    </xf>
    <xf numFmtId="0" fontId="25" fillId="0" borderId="4" xfId="0" applyFont="1" applyFill="1" applyBorder="1" applyAlignment="1">
      <alignment horizontal="right" vertical="center" indent="2"/>
    </xf>
    <xf numFmtId="3" fontId="25" fillId="0" borderId="4" xfId="2" applyNumberFormat="1" applyFont="1" applyFill="1" applyBorder="1" applyAlignment="1">
      <alignment horizontal="right" vertical="center" wrapText="1" indent="1"/>
    </xf>
    <xf numFmtId="164" fontId="25" fillId="0" borderId="4" xfId="2" applyNumberFormat="1" applyFont="1" applyFill="1" applyBorder="1" applyAlignment="1">
      <alignment horizontal="right" vertical="center" wrapText="1" indent="1"/>
    </xf>
    <xf numFmtId="164" fontId="25" fillId="0" borderId="2" xfId="2" applyNumberFormat="1" applyFont="1" applyFill="1" applyBorder="1" applyAlignment="1">
      <alignment horizontal="right" vertical="center" wrapText="1" indent="1"/>
    </xf>
    <xf numFmtId="0" fontId="25" fillId="0" borderId="2" xfId="0" applyFont="1" applyFill="1" applyBorder="1" applyAlignment="1">
      <alignment horizontal="left" vertical="center" wrapText="1"/>
    </xf>
    <xf numFmtId="0" fontId="26" fillId="0" borderId="3" xfId="0" applyFont="1" applyFill="1" applyBorder="1" applyAlignment="1">
      <alignment horizontal="left" vertical="center" wrapText="1" indent="1"/>
    </xf>
    <xf numFmtId="165" fontId="26" fillId="0" borderId="3" xfId="2" applyNumberFormat="1" applyFont="1" applyFill="1" applyBorder="1" applyAlignment="1">
      <alignment horizontal="right" vertical="center" wrapText="1" indent="2"/>
    </xf>
    <xf numFmtId="3" fontId="25" fillId="0" borderId="6" xfId="2" applyNumberFormat="1" applyFont="1" applyFill="1" applyBorder="1" applyAlignment="1">
      <alignment horizontal="right" vertical="center" wrapText="1" indent="2"/>
    </xf>
    <xf numFmtId="0" fontId="25" fillId="0" borderId="6" xfId="0" applyFont="1" applyFill="1" applyBorder="1" applyAlignment="1">
      <alignment horizontal="left" vertical="center" wrapText="1"/>
    </xf>
    <xf numFmtId="165" fontId="25" fillId="0" borderId="6" xfId="2" applyNumberFormat="1" applyFont="1" applyFill="1" applyBorder="1" applyAlignment="1">
      <alignment horizontal="right" vertical="center" wrapText="1" indent="2"/>
    </xf>
    <xf numFmtId="3" fontId="25" fillId="0" borderId="6" xfId="2" applyNumberFormat="1" applyFont="1" applyFill="1" applyBorder="1" applyAlignment="1">
      <alignment horizontal="right" vertical="center" wrapText="1" indent="1"/>
    </xf>
    <xf numFmtId="0" fontId="26" fillId="0" borderId="5" xfId="0" applyFont="1" applyFill="1" applyBorder="1" applyAlignment="1">
      <alignment horizontal="left" vertical="center" wrapText="1" indent="1"/>
    </xf>
    <xf numFmtId="3" fontId="26" fillId="0" borderId="5" xfId="2" applyNumberFormat="1" applyFont="1" applyFill="1" applyBorder="1" applyAlignment="1">
      <alignment horizontal="right" vertical="center" wrapText="1" indent="1"/>
    </xf>
    <xf numFmtId="164" fontId="25" fillId="0" borderId="6" xfId="2" applyNumberFormat="1" applyFont="1" applyFill="1" applyBorder="1" applyAlignment="1">
      <alignment horizontal="right" vertical="center" wrapText="1" indent="1"/>
    </xf>
    <xf numFmtId="3" fontId="26" fillId="0" borderId="5" xfId="2" applyNumberFormat="1" applyFont="1" applyFill="1" applyBorder="1" applyAlignment="1">
      <alignment horizontal="right" vertical="center" wrapText="1"/>
    </xf>
    <xf numFmtId="3" fontId="25" fillId="0" borderId="6" xfId="2" applyNumberFormat="1" applyFont="1" applyFill="1" applyBorder="1" applyAlignment="1">
      <alignment horizontal="right" vertical="center" wrapText="1"/>
    </xf>
    <xf numFmtId="164" fontId="25" fillId="0" borderId="6" xfId="2"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25" fillId="0" borderId="3" xfId="0" applyFont="1" applyFill="1" applyBorder="1" applyAlignment="1">
      <alignment horizontal="left" vertical="center" wrapText="1"/>
    </xf>
    <xf numFmtId="164" fontId="25" fillId="0" borderId="3" xfId="2" applyNumberFormat="1" applyFont="1" applyFill="1" applyBorder="1" applyAlignment="1">
      <alignment horizontal="right" vertical="center" wrapText="1" indent="1"/>
    </xf>
    <xf numFmtId="165" fontId="25" fillId="0" borderId="3" xfId="0" applyNumberFormat="1" applyFont="1" applyFill="1" applyBorder="1" applyAlignment="1">
      <alignment horizontal="right" vertical="center" wrapText="1" indent="1"/>
    </xf>
    <xf numFmtId="164" fontId="26" fillId="0" borderId="3" xfId="2" applyNumberFormat="1" applyFont="1" applyFill="1" applyBorder="1" applyAlignment="1">
      <alignment horizontal="right" vertical="center" wrapText="1" indent="1"/>
    </xf>
    <xf numFmtId="165" fontId="26" fillId="0" borderId="3" xfId="0" applyNumberFormat="1" applyFont="1" applyFill="1" applyBorder="1" applyAlignment="1">
      <alignment horizontal="right" vertical="center" wrapText="1" indent="1"/>
    </xf>
    <xf numFmtId="4" fontId="46" fillId="0" borderId="0" xfId="0" applyNumberFormat="1" applyFont="1"/>
    <xf numFmtId="167" fontId="19" fillId="0" borderId="0" xfId="7" applyNumberFormat="1" applyFont="1" applyBorder="1" applyAlignment="1">
      <alignment vertical="center" wrapText="1"/>
    </xf>
    <xf numFmtId="164" fontId="25" fillId="0" borderId="6" xfId="0" applyNumberFormat="1" applyFont="1" applyFill="1" applyBorder="1" applyAlignment="1">
      <alignment horizontal="right" vertical="center" wrapText="1" indent="1"/>
    </xf>
    <xf numFmtId="4" fontId="47" fillId="0" borderId="0" xfId="0" applyNumberFormat="1" applyFont="1"/>
    <xf numFmtId="164" fontId="25" fillId="0" borderId="2" xfId="0" applyNumberFormat="1" applyFont="1" applyFill="1" applyBorder="1" applyAlignment="1">
      <alignment horizontal="right" vertical="center" wrapText="1" indent="1"/>
    </xf>
    <xf numFmtId="164" fontId="26" fillId="0" borderId="3" xfId="0" applyNumberFormat="1" applyFont="1" applyFill="1" applyBorder="1" applyAlignment="1">
      <alignment horizontal="right" vertical="center" wrapText="1" indent="1"/>
    </xf>
    <xf numFmtId="164" fontId="26" fillId="0" borderId="5" xfId="0" applyNumberFormat="1" applyFont="1" applyFill="1" applyBorder="1" applyAlignment="1">
      <alignment horizontal="right" vertical="center" wrapText="1" indent="1"/>
    </xf>
    <xf numFmtId="3" fontId="25" fillId="0" borderId="6" xfId="0" applyNumberFormat="1" applyFont="1" applyFill="1" applyBorder="1" applyAlignment="1">
      <alignment horizontal="right" vertical="center" wrapText="1" indent="2"/>
    </xf>
    <xf numFmtId="164" fontId="25" fillId="0" borderId="2" xfId="0" applyNumberFormat="1" applyFont="1" applyFill="1" applyBorder="1" applyAlignment="1">
      <alignment horizontal="right" vertical="center" wrapText="1"/>
    </xf>
    <xf numFmtId="164" fontId="26" fillId="0" borderId="3" xfId="0" applyNumberFormat="1" applyFont="1" applyFill="1" applyBorder="1" applyAlignment="1">
      <alignment horizontal="right" vertical="center" wrapText="1"/>
    </xf>
    <xf numFmtId="3" fontId="26" fillId="0" borderId="3" xfId="2" applyNumberFormat="1" applyFont="1" applyFill="1" applyBorder="1" applyAlignment="1">
      <alignment horizontal="right" vertical="center" wrapText="1" indent="1"/>
    </xf>
    <xf numFmtId="0" fontId="25" fillId="0" borderId="4" xfId="0" applyFont="1" applyFill="1" applyBorder="1" applyAlignment="1">
      <alignment horizontal="left" vertical="center" wrapText="1"/>
    </xf>
    <xf numFmtId="0" fontId="19" fillId="0" borderId="0" xfId="0" applyFont="1" applyFill="1" applyBorder="1" applyAlignment="1">
      <alignment horizontal="right" vertical="center" wrapText="1" indent="1"/>
    </xf>
    <xf numFmtId="164" fontId="25" fillId="0" borderId="2" xfId="0" applyNumberFormat="1" applyFont="1" applyFill="1" applyBorder="1" applyAlignment="1">
      <alignment horizontal="right" vertical="center" wrapText="1" indent="2"/>
    </xf>
    <xf numFmtId="164" fontId="26" fillId="0" borderId="3" xfId="0" applyNumberFormat="1" applyFont="1" applyFill="1" applyBorder="1" applyAlignment="1">
      <alignment horizontal="right" vertical="center" wrapText="1" indent="2"/>
    </xf>
    <xf numFmtId="164" fontId="26" fillId="0" borderId="5" xfId="0" applyNumberFormat="1" applyFont="1" applyFill="1" applyBorder="1" applyAlignment="1">
      <alignment horizontal="right" vertical="center" wrapText="1" indent="2"/>
    </xf>
    <xf numFmtId="164" fontId="25" fillId="0" borderId="6" xfId="0" applyNumberFormat="1" applyFont="1" applyFill="1" applyBorder="1" applyAlignment="1">
      <alignment horizontal="right" vertical="center" wrapText="1" indent="2"/>
    </xf>
    <xf numFmtId="0" fontId="19" fillId="0" borderId="0" xfId="0" applyFont="1" applyBorder="1" applyAlignment="1">
      <alignment horizontal="center" wrapText="1"/>
    </xf>
    <xf numFmtId="164" fontId="25" fillId="0" borderId="6" xfId="0" applyNumberFormat="1" applyFont="1" applyFill="1" applyBorder="1" applyAlignment="1">
      <alignment horizontal="right" vertical="center" wrapText="1"/>
    </xf>
    <xf numFmtId="3" fontId="12" fillId="0" borderId="9" xfId="2" applyNumberFormat="1" applyFont="1" applyBorder="1" applyAlignment="1">
      <alignment horizontal="right" vertical="center" wrapText="1" indent="1"/>
    </xf>
    <xf numFmtId="164" fontId="12" fillId="0" borderId="9" xfId="0" applyNumberFormat="1" applyFont="1" applyBorder="1" applyAlignment="1">
      <alignment horizontal="right" vertical="center" wrapText="1" indent="2"/>
    </xf>
    <xf numFmtId="168" fontId="25" fillId="0" borderId="6" xfId="0" applyNumberFormat="1" applyFont="1" applyFill="1" applyBorder="1" applyAlignment="1">
      <alignment horizontal="right" vertical="center" wrapText="1" indent="2"/>
    </xf>
    <xf numFmtId="0" fontId="25" fillId="0" borderId="0" xfId="0" applyFont="1" applyFill="1" applyBorder="1" applyAlignment="1">
      <alignment horizontal="left" vertical="center" wrapText="1"/>
    </xf>
    <xf numFmtId="0" fontId="26" fillId="0" borderId="3" xfId="0" applyFont="1" applyFill="1" applyBorder="1" applyAlignment="1">
      <alignment horizontal="left" vertical="center"/>
    </xf>
    <xf numFmtId="0" fontId="26" fillId="0" borderId="3" xfId="0" applyFont="1" applyFill="1" applyBorder="1" applyAlignment="1">
      <alignment horizontal="left" vertical="center" wrapText="1"/>
    </xf>
    <xf numFmtId="3" fontId="25" fillId="0" borderId="0" xfId="0" applyNumberFormat="1" applyFont="1" applyFill="1" applyBorder="1" applyAlignment="1">
      <alignment horizontal="right" vertical="center" wrapText="1"/>
    </xf>
    <xf numFmtId="0" fontId="25" fillId="0" borderId="1" xfId="0" applyFont="1" applyFill="1" applyBorder="1" applyAlignment="1">
      <alignment horizontal="left" vertical="center" wrapText="1"/>
    </xf>
    <xf numFmtId="3" fontId="25" fillId="0" borderId="0" xfId="0" applyNumberFormat="1" applyFont="1" applyFill="1" applyBorder="1" applyAlignment="1">
      <alignment horizontal="right" vertical="center" wrapText="1" indent="1"/>
    </xf>
    <xf numFmtId="165" fontId="25" fillId="0" borderId="0" xfId="0" applyNumberFormat="1" applyFont="1" applyFill="1" applyBorder="1" applyAlignment="1">
      <alignment horizontal="right" vertical="center" wrapText="1" indent="2"/>
    </xf>
    <xf numFmtId="0" fontId="19" fillId="0" borderId="0" xfId="0" applyFont="1" applyBorder="1" applyAlignment="1">
      <alignment horizontal="center" wrapText="1"/>
    </xf>
    <xf numFmtId="0" fontId="19" fillId="0" borderId="0" xfId="0" applyFont="1" applyFill="1" applyBorder="1" applyAlignment="1">
      <alignment horizontal="center" vertical="top" wrapText="1"/>
    </xf>
    <xf numFmtId="0" fontId="19" fillId="0" borderId="0" xfId="0" applyFont="1" applyBorder="1" applyAlignment="1">
      <alignment horizontal="center" vertical="top" wrapText="1"/>
    </xf>
    <xf numFmtId="0" fontId="19" fillId="0" borderId="0" xfId="0" applyFont="1" applyBorder="1" applyAlignment="1">
      <alignment horizontal="center" wrapText="1"/>
    </xf>
    <xf numFmtId="0" fontId="19" fillId="0" borderId="0" xfId="0" applyFont="1" applyBorder="1" applyAlignment="1">
      <alignment vertical="center" wrapText="1"/>
    </xf>
    <xf numFmtId="3" fontId="25" fillId="0" borderId="4" xfId="2" applyNumberFormat="1" applyFont="1" applyFill="1" applyBorder="1" applyAlignment="1">
      <alignment horizontal="right" vertical="center" wrapText="1" indent="2"/>
    </xf>
    <xf numFmtId="0" fontId="19" fillId="0" borderId="0" xfId="0" applyFont="1" applyBorder="1" applyAlignment="1">
      <alignment horizontal="center" wrapText="1"/>
    </xf>
    <xf numFmtId="164" fontId="25" fillId="0" borderId="4" xfId="2" applyNumberFormat="1" applyFont="1" applyFill="1" applyBorder="1" applyAlignment="1">
      <alignment horizontal="right" vertical="center" wrapText="1" indent="2"/>
    </xf>
    <xf numFmtId="0" fontId="0" fillId="0" borderId="0" xfId="0"/>
    <xf numFmtId="0" fontId="19" fillId="0" borderId="0" xfId="0" applyFont="1" applyBorder="1" applyAlignment="1">
      <alignment vertical="center" wrapText="1"/>
    </xf>
    <xf numFmtId="0" fontId="26" fillId="0" borderId="2" xfId="0" applyFont="1" applyFill="1" applyBorder="1" applyAlignment="1">
      <alignment horizontal="left" vertical="center" wrapText="1"/>
    </xf>
    <xf numFmtId="3" fontId="45" fillId="0" borderId="8" xfId="2" applyNumberFormat="1" applyFont="1" applyFill="1" applyBorder="1" applyAlignment="1">
      <alignment horizontal="right" vertical="center" wrapText="1" indent="1"/>
    </xf>
    <xf numFmtId="3" fontId="45" fillId="0" borderId="10" xfId="2" applyNumberFormat="1" applyFont="1" applyFill="1" applyBorder="1" applyAlignment="1">
      <alignment horizontal="right" vertical="center" wrapText="1" indent="1"/>
    </xf>
    <xf numFmtId="164" fontId="45" fillId="0" borderId="8" xfId="0" applyNumberFormat="1" applyFont="1" applyFill="1" applyBorder="1" applyAlignment="1">
      <alignment horizontal="right" vertical="center" wrapText="1" indent="2"/>
    </xf>
    <xf numFmtId="164" fontId="45" fillId="0" borderId="10" xfId="0" applyNumberFormat="1" applyFont="1" applyFill="1" applyBorder="1" applyAlignment="1">
      <alignment horizontal="right" vertical="center" wrapText="1" indent="2"/>
    </xf>
    <xf numFmtId="3" fontId="25" fillId="0" borderId="2" xfId="2" applyNumberFormat="1" applyFont="1" applyBorder="1" applyAlignment="1">
      <alignment horizontal="right" vertical="center" wrapText="1" indent="3"/>
    </xf>
    <xf numFmtId="164" fontId="25" fillId="0" borderId="2" xfId="2" applyNumberFormat="1" applyFont="1" applyBorder="1" applyAlignment="1">
      <alignment horizontal="right" vertical="center" wrapText="1" indent="4"/>
    </xf>
    <xf numFmtId="3" fontId="26" fillId="0" borderId="3" xfId="2" applyNumberFormat="1" applyFont="1" applyBorder="1" applyAlignment="1">
      <alignment horizontal="right" vertical="center" wrapText="1" indent="3"/>
    </xf>
    <xf numFmtId="164" fontId="26" fillId="0" borderId="3" xfId="2" applyNumberFormat="1" applyFont="1" applyBorder="1" applyAlignment="1">
      <alignment horizontal="right" vertical="center" wrapText="1" indent="4"/>
    </xf>
    <xf numFmtId="3" fontId="26" fillId="0" borderId="5" xfId="2" applyNumberFormat="1" applyFont="1" applyBorder="1" applyAlignment="1">
      <alignment horizontal="right" vertical="center" wrapText="1" indent="3"/>
    </xf>
    <xf numFmtId="164" fontId="26" fillId="0" borderId="5" xfId="2" applyNumberFormat="1" applyFont="1" applyBorder="1" applyAlignment="1">
      <alignment horizontal="right" vertical="center" wrapText="1" indent="4"/>
    </xf>
    <xf numFmtId="3" fontId="25" fillId="0" borderId="4" xfId="2" applyNumberFormat="1" applyFont="1" applyBorder="1" applyAlignment="1">
      <alignment horizontal="right" vertical="center" wrapText="1" indent="3"/>
    </xf>
    <xf numFmtId="164" fontId="25" fillId="0" borderId="4" xfId="2" applyNumberFormat="1" applyFont="1" applyBorder="1" applyAlignment="1">
      <alignment horizontal="right" vertical="center" wrapText="1" indent="4"/>
    </xf>
    <xf numFmtId="0" fontId="25" fillId="0" borderId="2" xfId="0" quotePrefix="1" applyFont="1" applyFill="1" applyBorder="1" applyAlignment="1">
      <alignment horizontal="right" vertical="center" wrapText="1" indent="4"/>
    </xf>
    <xf numFmtId="164" fontId="25" fillId="0" borderId="2" xfId="0" quotePrefix="1" applyNumberFormat="1" applyFont="1" applyFill="1" applyBorder="1" applyAlignment="1">
      <alignment horizontal="right" vertical="center" wrapText="1" indent="4"/>
    </xf>
    <xf numFmtId="164" fontId="26" fillId="0" borderId="3" xfId="2" applyNumberFormat="1" applyFont="1" applyFill="1" applyBorder="1" applyAlignment="1">
      <alignment horizontal="right" vertical="center" wrapText="1" indent="4"/>
    </xf>
    <xf numFmtId="164" fontId="25" fillId="0" borderId="4" xfId="2" quotePrefix="1" applyNumberFormat="1" applyFont="1" applyFill="1" applyBorder="1" applyAlignment="1">
      <alignment horizontal="right" vertical="center" wrapText="1" indent="4"/>
    </xf>
    <xf numFmtId="164" fontId="25" fillId="0" borderId="4" xfId="2" applyNumberFormat="1" applyFont="1" applyFill="1" applyBorder="1" applyAlignment="1">
      <alignment horizontal="left" vertical="center" wrapText="1" indent="1"/>
    </xf>
    <xf numFmtId="172" fontId="25" fillId="0" borderId="4" xfId="12" applyNumberFormat="1" applyFont="1" applyFill="1" applyBorder="1" applyAlignment="1">
      <alignment horizontal="right" vertical="center" wrapText="1" indent="1"/>
    </xf>
    <xf numFmtId="0" fontId="19" fillId="0" borderId="0" xfId="0" applyFont="1" applyBorder="1" applyAlignment="1">
      <alignment horizontal="center" wrapText="1"/>
    </xf>
    <xf numFmtId="0" fontId="19" fillId="0" borderId="0" xfId="0" applyFont="1" applyBorder="1" applyAlignment="1">
      <alignment vertical="center" wrapText="1"/>
    </xf>
    <xf numFmtId="49" fontId="26" fillId="0" borderId="2" xfId="0" applyNumberFormat="1" applyFont="1" applyFill="1" applyBorder="1" applyAlignment="1">
      <alignment horizontal="left" vertical="center" wrapText="1"/>
    </xf>
    <xf numFmtId="0" fontId="28" fillId="0" borderId="0" xfId="4" applyFont="1" applyBorder="1" applyAlignment="1">
      <alignment horizontal="left" wrapText="1"/>
    </xf>
    <xf numFmtId="0" fontId="19" fillId="0" borderId="2" xfId="0" applyFont="1" applyFill="1" applyBorder="1" applyAlignment="1">
      <alignment horizontal="center" vertical="center" wrapText="1"/>
    </xf>
    <xf numFmtId="0" fontId="19" fillId="0" borderId="0" xfId="0" applyFont="1" applyBorder="1" applyAlignment="1">
      <alignment horizontal="center" wrapText="1"/>
    </xf>
    <xf numFmtId="0" fontId="19" fillId="0" borderId="0" xfId="0" applyFont="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164" fontId="26" fillId="0" borderId="2" xfId="0" applyNumberFormat="1" applyFont="1" applyBorder="1" applyAlignment="1">
      <alignment vertical="center" wrapText="1"/>
    </xf>
    <xf numFmtId="164" fontId="25" fillId="0" borderId="4" xfId="2" applyNumberFormat="1" applyFont="1" applyFill="1" applyBorder="1" applyAlignment="1">
      <alignment vertical="center" wrapText="1"/>
    </xf>
    <xf numFmtId="3" fontId="25" fillId="0" borderId="4" xfId="2" applyNumberFormat="1" applyFont="1" applyFill="1" applyBorder="1" applyAlignment="1">
      <alignment vertical="center" wrapText="1"/>
    </xf>
    <xf numFmtId="0" fontId="21" fillId="0" borderId="5" xfId="0" applyFont="1" applyBorder="1" applyAlignment="1">
      <alignment horizontal="left" wrapText="1" indent="1"/>
    </xf>
    <xf numFmtId="0" fontId="32" fillId="2" borderId="0" xfId="0" applyFont="1" applyFill="1" applyBorder="1" applyAlignment="1">
      <alignment horizontal="center" vertical="center" wrapText="1"/>
    </xf>
    <xf numFmtId="0" fontId="19"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19" fillId="0" borderId="0" xfId="0" applyFont="1" applyBorder="1" applyAlignment="1">
      <alignment horizontal="center" wrapText="1"/>
    </xf>
    <xf numFmtId="0" fontId="19" fillId="0" borderId="0" xfId="0" applyFont="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0" applyFont="1" applyBorder="1" applyAlignment="1">
      <alignment vertical="top" wrapText="1"/>
    </xf>
    <xf numFmtId="0" fontId="25" fillId="0" borderId="0" xfId="0" applyFont="1" applyFill="1" applyBorder="1" applyAlignment="1">
      <alignment horizontal="left" vertical="center" wrapText="1"/>
    </xf>
    <xf numFmtId="0" fontId="32" fillId="0" borderId="0" xfId="0" applyFont="1" applyBorder="1" applyAlignment="1">
      <alignment horizontal="center" vertical="center" wrapText="1"/>
    </xf>
    <xf numFmtId="0" fontId="19" fillId="0" borderId="0" xfId="2" applyFont="1" applyBorder="1" applyAlignment="1">
      <alignment wrapText="1"/>
    </xf>
    <xf numFmtId="0" fontId="13" fillId="0" borderId="0" xfId="2" applyFont="1" applyFill="1" applyBorder="1" applyAlignment="1">
      <alignment horizontal="left" vertical="center" wrapText="1"/>
    </xf>
    <xf numFmtId="0" fontId="19" fillId="0" borderId="0" xfId="2" applyFont="1" applyFill="1" applyBorder="1" applyAlignment="1">
      <alignment horizontal="center" wrapText="1"/>
    </xf>
    <xf numFmtId="0" fontId="25" fillId="0" borderId="0"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3" fontId="19" fillId="0" borderId="2" xfId="0" applyNumberFormat="1" applyFont="1" applyBorder="1" applyAlignment="1">
      <alignment horizontal="center" vertical="center"/>
    </xf>
    <xf numFmtId="165" fontId="19" fillId="0" borderId="2" xfId="0" applyNumberFormat="1" applyFont="1" applyBorder="1" applyAlignment="1">
      <alignment horizontal="right" vertical="center" indent="2"/>
    </xf>
    <xf numFmtId="165" fontId="19" fillId="0" borderId="2" xfId="0" applyNumberFormat="1" applyFont="1" applyBorder="1" applyAlignment="1">
      <alignment horizontal="center" vertical="center"/>
    </xf>
    <xf numFmtId="0" fontId="25" fillId="0" borderId="7" xfId="0" applyFont="1" applyBorder="1" applyAlignment="1" applyProtection="1">
      <alignment horizontal="left" vertical="center" wrapText="1"/>
      <protection locked="0"/>
    </xf>
    <xf numFmtId="3" fontId="19" fillId="0" borderId="2" xfId="0" applyNumberFormat="1" applyFont="1" applyBorder="1" applyAlignment="1">
      <alignment horizontal="right" vertical="center" indent="2"/>
    </xf>
    <xf numFmtId="0" fontId="34" fillId="0" borderId="7" xfId="0" applyFont="1" applyBorder="1" applyAlignment="1" applyProtection="1">
      <alignment horizontal="left" vertical="center" wrapText="1"/>
      <protection locked="0"/>
    </xf>
    <xf numFmtId="169" fontId="19" fillId="0" borderId="2" xfId="0" applyNumberFormat="1" applyFont="1" applyBorder="1" applyAlignment="1">
      <alignment horizontal="right" vertical="center" indent="2"/>
    </xf>
    <xf numFmtId="0" fontId="19" fillId="0" borderId="7" xfId="0" applyFont="1" applyBorder="1" applyAlignment="1" applyProtection="1">
      <alignment horizontal="left" vertical="center" wrapText="1" indent="1"/>
      <protection locked="0"/>
    </xf>
    <xf numFmtId="165" fontId="19" fillId="0" borderId="2" xfId="0" applyNumberFormat="1" applyFont="1" applyBorder="1" applyAlignment="1">
      <alignment horizontal="right" vertical="center" indent="1"/>
    </xf>
    <xf numFmtId="3" fontId="19" fillId="0" borderId="0" xfId="2" applyNumberFormat="1" applyFont="1" applyBorder="1" applyAlignment="1">
      <alignment horizontal="right" wrapText="1"/>
    </xf>
    <xf numFmtId="10" fontId="19" fillId="0" borderId="0" xfId="2" applyNumberFormat="1" applyFont="1" applyBorder="1" applyAlignment="1">
      <alignment wrapText="1"/>
    </xf>
    <xf numFmtId="164" fontId="26" fillId="0" borderId="2" xfId="0" applyNumberFormat="1" applyFont="1" applyFill="1" applyBorder="1" applyAlignment="1">
      <alignment horizontal="right" vertical="center" wrapText="1" indent="3"/>
    </xf>
    <xf numFmtId="164" fontId="25" fillId="0" borderId="4" xfId="0" applyNumberFormat="1" applyFont="1" applyFill="1" applyBorder="1" applyAlignment="1">
      <alignment horizontal="right" vertical="center" wrapText="1" indent="3"/>
    </xf>
    <xf numFmtId="3" fontId="26" fillId="0" borderId="2" xfId="2" applyNumberFormat="1" applyFont="1" applyFill="1" applyBorder="1" applyAlignment="1">
      <alignment horizontal="right" vertical="center" wrapText="1" indent="1"/>
    </xf>
    <xf numFmtId="164" fontId="26" fillId="0" borderId="2" xfId="2" applyNumberFormat="1" applyFont="1" applyBorder="1" applyAlignment="1">
      <alignment horizontal="right" vertical="center" wrapText="1" indent="1"/>
    </xf>
    <xf numFmtId="164" fontId="25" fillId="0" borderId="4" xfId="2" applyNumberFormat="1" applyFont="1" applyBorder="1" applyAlignment="1">
      <alignment horizontal="right" vertical="center" wrapText="1" indent="1"/>
    </xf>
    <xf numFmtId="165" fontId="25" fillId="0" borderId="2" xfId="0" applyNumberFormat="1" applyFont="1" applyFill="1" applyBorder="1" applyAlignment="1">
      <alignment horizontal="center" vertical="center" wrapText="1"/>
    </xf>
    <xf numFmtId="164" fontId="26" fillId="0" borderId="3"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5" fillId="0" borderId="1" xfId="0" applyNumberFormat="1" applyFont="1" applyFill="1" applyBorder="1" applyAlignment="1">
      <alignment horizontal="center" vertical="center" wrapText="1"/>
    </xf>
    <xf numFmtId="165" fontId="25" fillId="0" borderId="4" xfId="0" applyNumberFormat="1" applyFont="1" applyFill="1" applyBorder="1" applyAlignment="1">
      <alignment horizontal="center" vertical="center" wrapText="1"/>
    </xf>
    <xf numFmtId="3" fontId="25" fillId="0" borderId="2" xfId="0" applyNumberFormat="1" applyFont="1" applyFill="1" applyBorder="1" applyAlignment="1">
      <alignment horizontal="right" vertical="center" wrapText="1" indent="2"/>
    </xf>
    <xf numFmtId="3" fontId="26" fillId="0" borderId="3" xfId="0" applyNumberFormat="1" applyFont="1" applyFill="1" applyBorder="1" applyAlignment="1">
      <alignment horizontal="right" vertical="center" wrapText="1" indent="2"/>
    </xf>
    <xf numFmtId="3" fontId="26" fillId="0" borderId="5" xfId="0" applyNumberFormat="1" applyFont="1" applyFill="1" applyBorder="1" applyAlignment="1">
      <alignment horizontal="right" vertical="center" wrapText="1" indent="2"/>
    </xf>
    <xf numFmtId="164" fontId="25" fillId="0" borderId="3" xfId="0" applyNumberFormat="1" applyFont="1" applyBorder="1" applyAlignment="1">
      <alignment horizontal="right" vertical="center" wrapText="1" indent="2"/>
    </xf>
    <xf numFmtId="164" fontId="25" fillId="0" borderId="3" xfId="0" applyNumberFormat="1" applyFont="1" applyFill="1" applyBorder="1" applyAlignment="1">
      <alignment horizontal="right" vertical="center" wrapText="1" indent="2"/>
    </xf>
    <xf numFmtId="0" fontId="21" fillId="0" borderId="5" xfId="0" applyFont="1" applyBorder="1" applyAlignment="1">
      <alignment wrapText="1"/>
    </xf>
    <xf numFmtId="0" fontId="21" fillId="0" borderId="0" xfId="0" applyFont="1" applyBorder="1" applyAlignment="1">
      <alignment wrapText="1"/>
    </xf>
    <xf numFmtId="3" fontId="25" fillId="0" borderId="1" xfId="0" applyNumberFormat="1" applyFont="1" applyFill="1" applyBorder="1" applyAlignment="1">
      <alignment horizontal="right" vertical="center" wrapText="1" indent="1"/>
    </xf>
    <xf numFmtId="3" fontId="26" fillId="0" borderId="2" xfId="0" applyNumberFormat="1" applyFont="1" applyFill="1" applyBorder="1" applyAlignment="1">
      <alignment horizontal="right" vertical="center" wrapText="1" indent="2"/>
    </xf>
    <xf numFmtId="3" fontId="26" fillId="0" borderId="0" xfId="0" applyNumberFormat="1" applyFont="1" applyFill="1" applyBorder="1" applyAlignment="1">
      <alignment horizontal="right" vertical="center" wrapText="1" indent="2"/>
    </xf>
    <xf numFmtId="3" fontId="25" fillId="0" borderId="1" xfId="0" applyNumberFormat="1" applyFont="1" applyFill="1" applyBorder="1" applyAlignment="1">
      <alignment horizontal="right" vertical="center" wrapText="1" indent="2"/>
    </xf>
    <xf numFmtId="164" fontId="26" fillId="0" borderId="2" xfId="0" applyNumberFormat="1" applyFont="1" applyBorder="1" applyAlignment="1">
      <alignment horizontal="right" vertical="center" wrapText="1" indent="3"/>
    </xf>
    <xf numFmtId="164" fontId="26" fillId="0" borderId="0" xfId="0" applyNumberFormat="1" applyFont="1" applyBorder="1" applyAlignment="1">
      <alignment horizontal="right" vertical="center" wrapText="1" indent="3"/>
    </xf>
    <xf numFmtId="164" fontId="25" fillId="0" borderId="4" xfId="0" applyNumberFormat="1" applyFont="1" applyBorder="1" applyAlignment="1">
      <alignment horizontal="right" vertical="center" wrapText="1" indent="3"/>
    </xf>
    <xf numFmtId="0" fontId="26" fillId="0" borderId="0" xfId="0" applyFont="1" applyBorder="1" applyAlignment="1">
      <alignment horizontal="left" vertical="center"/>
    </xf>
    <xf numFmtId="166" fontId="0" fillId="0" borderId="0" xfId="0" applyNumberFormat="1" applyBorder="1" applyAlignment="1">
      <alignment wrapText="1"/>
    </xf>
    <xf numFmtId="173" fontId="19" fillId="0" borderId="0" xfId="0" applyNumberFormat="1" applyFont="1" applyBorder="1" applyAlignment="1">
      <alignment horizontal="right" vertical="center" wrapText="1"/>
    </xf>
    <xf numFmtId="166" fontId="19" fillId="0" borderId="0" xfId="0" applyNumberFormat="1" applyFont="1" applyBorder="1" applyAlignment="1">
      <alignment wrapText="1"/>
    </xf>
    <xf numFmtId="0" fontId="25" fillId="0" borderId="0" xfId="0" applyFont="1" applyBorder="1" applyAlignment="1">
      <alignment horizontal="left" vertical="center" wrapText="1"/>
    </xf>
    <xf numFmtId="49" fontId="19" fillId="0" borderId="0" xfId="0" applyNumberFormat="1" applyFont="1" applyBorder="1" applyAlignment="1">
      <alignment horizontal="center" wrapText="1"/>
    </xf>
    <xf numFmtId="0" fontId="19" fillId="0" borderId="0" xfId="0" applyFont="1" applyBorder="1" applyAlignment="1">
      <alignment horizontal="center" wrapText="1"/>
    </xf>
    <xf numFmtId="0" fontId="25" fillId="0" borderId="0" xfId="0" applyFont="1" applyFill="1" applyBorder="1" applyAlignment="1">
      <alignment horizontal="left" vertical="center" wrapText="1"/>
    </xf>
    <xf numFmtId="0" fontId="23" fillId="0" borderId="0" xfId="0" applyFont="1" applyFill="1" applyBorder="1" applyAlignment="1">
      <alignment vertical="top"/>
    </xf>
    <xf numFmtId="49" fontId="19" fillId="0" borderId="0" xfId="0" applyNumberFormat="1" applyFont="1" applyBorder="1" applyAlignment="1">
      <alignment horizontal="center"/>
    </xf>
    <xf numFmtId="3" fontId="26" fillId="0" borderId="3" xfId="0" applyNumberFormat="1" applyFont="1" applyBorder="1" applyAlignment="1">
      <alignment horizontal="right" vertical="center" indent="1"/>
    </xf>
    <xf numFmtId="165" fontId="19" fillId="0" borderId="0" xfId="0" applyNumberFormat="1" applyFont="1" applyBorder="1" applyAlignment="1">
      <alignment horizontal="right" vertical="center" indent="2"/>
    </xf>
    <xf numFmtId="0" fontId="25" fillId="0" borderId="1" xfId="0" applyFont="1" applyBorder="1" applyAlignment="1">
      <alignment horizontal="left" vertical="center"/>
    </xf>
    <xf numFmtId="3" fontId="25" fillId="0" borderId="1" xfId="0" applyNumberFormat="1" applyFont="1" applyBorder="1" applyAlignment="1">
      <alignment horizontal="right" vertical="center" indent="1"/>
    </xf>
    <xf numFmtId="165" fontId="25" fillId="0" borderId="1" xfId="0" applyNumberFormat="1" applyFont="1" applyBorder="1" applyAlignment="1">
      <alignment horizontal="right" vertical="center" indent="2"/>
    </xf>
    <xf numFmtId="164" fontId="19" fillId="0" borderId="0" xfId="0" applyNumberFormat="1" applyFont="1" applyBorder="1"/>
    <xf numFmtId="3" fontId="19" fillId="0" borderId="0" xfId="0" applyNumberFormat="1" applyFont="1" applyBorder="1"/>
    <xf numFmtId="0" fontId="0" fillId="0" borderId="0" xfId="0" applyBorder="1"/>
    <xf numFmtId="164" fontId="0" fillId="0" borderId="0" xfId="0" applyNumberFormat="1"/>
    <xf numFmtId="164" fontId="50" fillId="0" borderId="0" xfId="5156" applyNumberFormat="1" applyFont="1" applyBorder="1" applyAlignment="1">
      <alignment horizontal="left" vertical="top" wrapText="1"/>
    </xf>
    <xf numFmtId="164" fontId="0" fillId="0" borderId="0" xfId="0" applyNumberFormat="1" applyBorder="1"/>
    <xf numFmtId="0" fontId="26" fillId="0" borderId="0" xfId="0" applyFont="1" applyBorder="1" applyAlignment="1">
      <alignment horizontal="left" vertical="center" wrapText="1" indent="1"/>
    </xf>
    <xf numFmtId="3" fontId="25" fillId="0" borderId="2" xfId="0" applyNumberFormat="1" applyFont="1" applyBorder="1" applyAlignment="1">
      <alignment horizontal="right" vertical="center" indent="1"/>
    </xf>
    <xf numFmtId="165" fontId="25" fillId="0" borderId="2" xfId="0" applyNumberFormat="1" applyFont="1" applyBorder="1" applyAlignment="1">
      <alignment horizontal="right" vertical="center" indent="2"/>
    </xf>
    <xf numFmtId="165" fontId="19" fillId="0" borderId="0" xfId="0" applyNumberFormat="1" applyFont="1" applyBorder="1"/>
    <xf numFmtId="0" fontId="19" fillId="0" borderId="7" xfId="0" applyFont="1" applyFill="1" applyBorder="1" applyAlignment="1" applyProtection="1">
      <alignment horizontal="left" vertical="center" wrapText="1"/>
      <protection locked="0"/>
    </xf>
    <xf numFmtId="165" fontId="19" fillId="0" borderId="2" xfId="0" applyNumberFormat="1" applyFont="1" applyFill="1" applyBorder="1" applyAlignment="1">
      <alignment horizontal="right" vertical="center" indent="2"/>
    </xf>
    <xf numFmtId="166" fontId="0" fillId="0" borderId="0" xfId="0" applyNumberFormat="1"/>
    <xf numFmtId="0" fontId="13"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0" xfId="0" applyFont="1" applyBorder="1" applyAlignment="1">
      <alignment vertical="center" wrapText="1"/>
    </xf>
    <xf numFmtId="3" fontId="25" fillId="0" borderId="2" xfId="0" applyNumberFormat="1" applyFont="1" applyBorder="1" applyAlignment="1">
      <alignment horizontal="right" vertical="center" wrapText="1" indent="3"/>
    </xf>
    <xf numFmtId="3" fontId="26" fillId="0" borderId="3" xfId="0" applyNumberFormat="1" applyFont="1" applyBorder="1" applyAlignment="1">
      <alignment horizontal="right" vertical="center" wrapText="1" indent="3"/>
    </xf>
    <xf numFmtId="3" fontId="26" fillId="0" borderId="5" xfId="0" applyNumberFormat="1" applyFont="1" applyBorder="1" applyAlignment="1">
      <alignment horizontal="right" vertical="center" wrapText="1" indent="3"/>
    </xf>
    <xf numFmtId="3" fontId="25" fillId="0" borderId="6" xfId="0" applyNumberFormat="1" applyFont="1" applyFill="1" applyBorder="1" applyAlignment="1">
      <alignment horizontal="right" vertical="center" wrapText="1" indent="3"/>
    </xf>
    <xf numFmtId="168" fontId="19" fillId="0" borderId="0" xfId="12" applyNumberFormat="1" applyFont="1" applyBorder="1" applyAlignment="1">
      <alignment horizontal="right" vertical="center" wrapText="1"/>
    </xf>
    <xf numFmtId="0" fontId="19" fillId="0" borderId="0" xfId="0" applyFont="1" applyBorder="1" applyAlignment="1">
      <alignment vertical="center" wrapText="1"/>
    </xf>
    <xf numFmtId="0" fontId="13" fillId="0" borderId="0" xfId="0" applyFont="1" applyFill="1" applyBorder="1" applyAlignment="1">
      <alignment horizontal="left" vertical="center" wrapText="1"/>
    </xf>
    <xf numFmtId="49" fontId="19" fillId="0" borderId="0" xfId="0" applyNumberFormat="1" applyFont="1" applyBorder="1" applyAlignment="1">
      <alignment horizontal="center" wrapText="1"/>
    </xf>
    <xf numFmtId="3" fontId="25" fillId="0" borderId="3" xfId="0" applyNumberFormat="1" applyFont="1" applyFill="1" applyBorder="1" applyAlignment="1">
      <alignment horizontal="right" vertical="center" wrapText="1" indent="1"/>
    </xf>
    <xf numFmtId="3" fontId="26" fillId="0" borderId="3" xfId="0" applyNumberFormat="1" applyFont="1" applyFill="1" applyBorder="1" applyAlignment="1">
      <alignment horizontal="right" vertical="center" wrapText="1" indent="1"/>
    </xf>
    <xf numFmtId="3" fontId="26" fillId="0" borderId="5" xfId="0" applyNumberFormat="1" applyFont="1" applyFill="1" applyBorder="1" applyAlignment="1">
      <alignment horizontal="right" vertical="center" wrapText="1" indent="1"/>
    </xf>
    <xf numFmtId="3" fontId="25" fillId="0" borderId="6" xfId="0" applyNumberFormat="1" applyFont="1" applyFill="1" applyBorder="1" applyAlignment="1">
      <alignment horizontal="right" vertical="center" wrapText="1" indent="1"/>
    </xf>
    <xf numFmtId="0" fontId="19" fillId="0" borderId="5" xfId="2" applyFont="1" applyBorder="1" applyAlignment="1">
      <alignment horizontal="left" wrapText="1" indent="1"/>
    </xf>
    <xf numFmtId="0" fontId="23" fillId="0" borderId="0" xfId="2" applyFont="1" applyBorder="1" applyAlignment="1">
      <alignment vertical="top" wrapText="1"/>
    </xf>
    <xf numFmtId="0" fontId="37" fillId="0" borderId="0" xfId="2" applyFont="1" applyBorder="1" applyAlignment="1">
      <alignment horizontal="left" vertical="center" wrapText="1"/>
    </xf>
    <xf numFmtId="0" fontId="27" fillId="0" borderId="0" xfId="2" applyFont="1" applyBorder="1" applyAlignment="1">
      <alignment horizontal="left" vertical="center" wrapText="1"/>
    </xf>
    <xf numFmtId="0" fontId="32" fillId="2" borderId="0" xfId="2" applyFont="1" applyFill="1" applyBorder="1" applyAlignment="1">
      <alignment horizontal="center" vertical="center" wrapText="1"/>
    </xf>
    <xf numFmtId="0" fontId="13" fillId="0" borderId="0"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5" fillId="0" borderId="3" xfId="2" applyFont="1" applyFill="1" applyBorder="1" applyAlignment="1">
      <alignment horizontal="left" vertical="center" wrapText="1"/>
    </xf>
    <xf numFmtId="0" fontId="36" fillId="0" borderId="0" xfId="4" applyFont="1" applyBorder="1" applyAlignment="1">
      <alignment horizontal="center" vertical="center" wrapText="1"/>
    </xf>
    <xf numFmtId="0" fontId="28" fillId="0" borderId="0" xfId="4" applyFont="1" applyBorder="1" applyAlignment="1">
      <alignment horizontal="left" vertical="top" wrapText="1"/>
    </xf>
    <xf numFmtId="0" fontId="23" fillId="0" borderId="0" xfId="0" applyFont="1" applyBorder="1" applyAlignment="1">
      <alignment horizontal="left" vertical="top" wrapText="1"/>
    </xf>
    <xf numFmtId="0" fontId="20" fillId="3" borderId="0" xfId="0" applyFont="1" applyFill="1" applyBorder="1" applyAlignment="1">
      <alignment horizontal="left" vertical="center" wrapText="1"/>
    </xf>
    <xf numFmtId="0" fontId="13" fillId="0" borderId="0" xfId="0" applyFont="1" applyBorder="1" applyAlignment="1">
      <alignment horizontal="left" vertical="center" wrapText="1"/>
    </xf>
    <xf numFmtId="0" fontId="19" fillId="0" borderId="0" xfId="0" applyFont="1" applyBorder="1" applyAlignment="1">
      <alignment horizontal="left" vertical="center" wrapText="1"/>
    </xf>
    <xf numFmtId="0" fontId="37" fillId="0" borderId="0" xfId="0" applyFont="1" applyBorder="1" applyAlignment="1">
      <alignment horizontal="left" vertical="center" wrapText="1"/>
    </xf>
    <xf numFmtId="0" fontId="15" fillId="0" borderId="3" xfId="0" applyNumberFormat="1" applyFont="1" applyBorder="1" applyAlignment="1">
      <alignment horizontal="left" vertical="center" wrapText="1"/>
    </xf>
    <xf numFmtId="0" fontId="19" fillId="0" borderId="3" xfId="0" applyNumberFormat="1" applyFont="1" applyBorder="1" applyAlignment="1">
      <alignment horizontal="left" vertical="center" wrapText="1"/>
    </xf>
    <xf numFmtId="0" fontId="21" fillId="0" borderId="5" xfId="0" applyFont="1" applyBorder="1" applyAlignment="1">
      <alignment horizontal="left" indent="1"/>
    </xf>
    <xf numFmtId="0" fontId="21" fillId="0" borderId="0" xfId="0" applyFont="1" applyBorder="1" applyAlignment="1">
      <alignment horizontal="left" wrapText="1" indent="1"/>
    </xf>
    <xf numFmtId="0" fontId="15" fillId="0" borderId="3" xfId="0" applyFont="1" applyBorder="1" applyAlignment="1">
      <alignment horizontal="left" vertical="center" wrapText="1"/>
    </xf>
    <xf numFmtId="0" fontId="21" fillId="0" borderId="3" xfId="0" applyFont="1" applyBorder="1" applyAlignment="1">
      <alignment horizontal="left" vertical="center" wrapText="1"/>
    </xf>
    <xf numFmtId="0" fontId="32" fillId="2" borderId="0" xfId="0" applyFont="1" applyFill="1" applyBorder="1" applyAlignment="1">
      <alignment horizontal="center" vertical="center" wrapText="1"/>
    </xf>
    <xf numFmtId="0" fontId="38" fillId="0" borderId="3" xfId="0" applyFont="1" applyBorder="1" applyAlignment="1">
      <alignment horizontal="left" vertical="center" wrapText="1"/>
    </xf>
    <xf numFmtId="0" fontId="27" fillId="0" borderId="0" xfId="0" applyFont="1" applyBorder="1" applyAlignment="1">
      <alignment horizontal="left" vertical="center" wrapText="1"/>
    </xf>
    <xf numFmtId="0" fontId="39" fillId="0" borderId="0" xfId="0" applyFont="1" applyBorder="1" applyAlignment="1">
      <alignment horizontal="left" vertical="center" wrapText="1"/>
    </xf>
    <xf numFmtId="0" fontId="21" fillId="0" borderId="5" xfId="0" applyFont="1" applyBorder="1" applyAlignment="1">
      <alignment horizontal="left" wrapText="1" indent="1"/>
    </xf>
    <xf numFmtId="0" fontId="27" fillId="0" borderId="0" xfId="0" applyFont="1" applyBorder="1" applyAlignment="1">
      <alignment vertical="center" wrapText="1"/>
    </xf>
    <xf numFmtId="0" fontId="37" fillId="0" borderId="0" xfId="0" applyFont="1" applyBorder="1" applyAlignment="1">
      <alignment vertical="center" wrapText="1"/>
    </xf>
    <xf numFmtId="0" fontId="37" fillId="0" borderId="0" xfId="0" applyFont="1" applyBorder="1" applyAlignment="1">
      <alignment wrapText="1"/>
    </xf>
    <xf numFmtId="0" fontId="32" fillId="2" borderId="0" xfId="0" applyFont="1" applyFill="1" applyBorder="1" applyAlignment="1">
      <alignment horizontal="center" wrapText="1"/>
    </xf>
    <xf numFmtId="0" fontId="13"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 xfId="0" applyFont="1" applyFill="1" applyBorder="1" applyAlignment="1">
      <alignment horizontal="center" wrapText="1"/>
    </xf>
    <xf numFmtId="0" fontId="15" fillId="0" borderId="2" xfId="0" applyFont="1" applyBorder="1" applyAlignment="1">
      <alignment horizontal="left" vertical="center" wrapText="1"/>
    </xf>
    <xf numFmtId="0" fontId="21" fillId="0" borderId="2" xfId="0" applyFont="1" applyBorder="1" applyAlignment="1">
      <alignment horizontal="left" vertical="center" wrapText="1"/>
    </xf>
    <xf numFmtId="174" fontId="23" fillId="0" borderId="0" xfId="0" applyNumberFormat="1" applyFont="1" applyBorder="1" applyAlignment="1">
      <alignment horizontal="left" vertical="top" wrapText="1"/>
    </xf>
    <xf numFmtId="0" fontId="1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19" fillId="3" borderId="0" xfId="0" applyFont="1" applyFill="1" applyBorder="1" applyAlignment="1">
      <alignment horizontal="center" wrapText="1"/>
    </xf>
    <xf numFmtId="0" fontId="23" fillId="0" borderId="0" xfId="0" applyFont="1" applyBorder="1" applyAlignment="1">
      <alignment vertical="top" wrapText="1"/>
    </xf>
    <xf numFmtId="0" fontId="27" fillId="0" borderId="0" xfId="0" applyFont="1" applyBorder="1" applyAlignment="1">
      <alignment horizontal="left" vertical="center"/>
    </xf>
    <xf numFmtId="0" fontId="25" fillId="0" borderId="0" xfId="0" applyFont="1" applyBorder="1" applyAlignment="1">
      <alignment horizontal="left" vertical="center" wrapText="1"/>
    </xf>
    <xf numFmtId="0" fontId="35" fillId="0" borderId="2" xfId="0" applyFont="1" applyFill="1" applyBorder="1" applyAlignment="1">
      <alignment horizontal="center" vertical="center" wrapText="1"/>
    </xf>
    <xf numFmtId="0" fontId="19" fillId="0" borderId="5" xfId="0" applyFont="1" applyBorder="1" applyAlignment="1">
      <alignment horizontal="left" wrapText="1" indent="1"/>
    </xf>
    <xf numFmtId="49" fontId="19" fillId="0" borderId="0" xfId="0" applyNumberFormat="1" applyFont="1" applyBorder="1" applyAlignment="1">
      <alignment horizontal="center" wrapText="1"/>
    </xf>
    <xf numFmtId="0" fontId="25" fillId="0" borderId="0" xfId="0" applyFont="1" applyFill="1" applyBorder="1" applyAlignment="1">
      <alignment vertical="center" wrapText="1"/>
    </xf>
    <xf numFmtId="0" fontId="19" fillId="0" borderId="3" xfId="0" applyFont="1" applyFill="1" applyBorder="1" applyAlignment="1">
      <alignment horizontal="center" vertical="center" wrapText="1"/>
    </xf>
    <xf numFmtId="0" fontId="13" fillId="0" borderId="3" xfId="0" applyFont="1" applyBorder="1" applyAlignment="1">
      <alignment horizontal="left" vertical="center" wrapText="1"/>
    </xf>
    <xf numFmtId="0" fontId="19" fillId="0" borderId="3" xfId="0" applyFont="1" applyBorder="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left" vertical="center"/>
    </xf>
    <xf numFmtId="0" fontId="15" fillId="0" borderId="3" xfId="0" applyFont="1" applyFill="1" applyBorder="1" applyAlignment="1">
      <alignment horizontal="left" vertical="center" wrapText="1"/>
    </xf>
    <xf numFmtId="0" fontId="19" fillId="0" borderId="2" xfId="0" applyFont="1" applyBorder="1" applyAlignment="1">
      <alignment horizontal="center" wrapText="1"/>
    </xf>
    <xf numFmtId="0" fontId="19" fillId="2" borderId="0" xfId="0" applyFont="1" applyFill="1" applyBorder="1" applyAlignment="1">
      <alignment horizontal="center" vertical="center" wrapText="1"/>
    </xf>
    <xf numFmtId="0" fontId="23" fillId="0" borderId="0" xfId="0" applyFont="1" applyBorder="1" applyAlignment="1">
      <alignment vertical="top"/>
    </xf>
    <xf numFmtId="0" fontId="21" fillId="0" borderId="0" xfId="0" applyFont="1" applyBorder="1" applyAlignment="1">
      <alignment horizontal="left" indent="1"/>
    </xf>
    <xf numFmtId="0" fontId="40" fillId="0" borderId="0" xfId="0" applyFont="1" applyBorder="1" applyAlignment="1">
      <alignment horizontal="left" vertical="center" indent="5"/>
    </xf>
    <xf numFmtId="0" fontId="40" fillId="0" borderId="0" xfId="0" applyFont="1" applyBorder="1" applyAlignment="1">
      <alignment horizontal="left" vertical="center" indent="4"/>
    </xf>
    <xf numFmtId="0" fontId="19" fillId="0" borderId="0" xfId="0" applyFont="1" applyFill="1" applyBorder="1" applyAlignment="1">
      <alignment horizontal="left" indent="5"/>
    </xf>
    <xf numFmtId="0" fontId="15" fillId="0" borderId="3" xfId="0" applyFont="1" applyBorder="1" applyAlignment="1">
      <alignment horizontal="left" vertical="center"/>
    </xf>
    <xf numFmtId="0" fontId="21" fillId="0" borderId="3" xfId="0" applyFont="1" applyBorder="1" applyAlignment="1">
      <alignment horizontal="left" vertical="center"/>
    </xf>
    <xf numFmtId="0" fontId="13" fillId="0" borderId="0" xfId="0" applyFont="1" applyFill="1" applyBorder="1" applyAlignment="1">
      <alignment horizontal="left" vertical="center"/>
    </xf>
    <xf numFmtId="0" fontId="19" fillId="0" borderId="0" xfId="0" applyFont="1" applyFill="1" applyBorder="1" applyAlignment="1">
      <alignment horizontal="left" vertical="center"/>
    </xf>
    <xf numFmtId="0" fontId="37" fillId="0" borderId="0" xfId="0" applyFont="1" applyBorder="1" applyAlignment="1">
      <alignment horizontal="left" vertical="center"/>
    </xf>
    <xf numFmtId="0" fontId="32" fillId="2" borderId="0" xfId="0" applyFont="1" applyFill="1" applyBorder="1" applyAlignment="1">
      <alignment horizontal="center" vertical="center"/>
    </xf>
    <xf numFmtId="0" fontId="19" fillId="0" borderId="0" xfId="0" applyFont="1" applyBorder="1" applyAlignment="1">
      <alignment horizontal="left" wrapText="1" indent="1"/>
    </xf>
    <xf numFmtId="2" fontId="19" fillId="0" borderId="2" xfId="0" applyNumberFormat="1" applyFont="1" applyBorder="1" applyAlignment="1">
      <alignment horizontal="center"/>
    </xf>
    <xf numFmtId="0" fontId="19" fillId="0" borderId="0" xfId="0" applyFont="1" applyBorder="1" applyAlignment="1">
      <alignment horizontal="center" wrapText="1"/>
    </xf>
    <xf numFmtId="0" fontId="37" fillId="0" borderId="0" xfId="0" applyFont="1" applyBorder="1" applyAlignment="1">
      <alignment horizontal="left" wrapText="1"/>
    </xf>
    <xf numFmtId="0" fontId="21" fillId="0" borderId="5" xfId="0" applyFont="1" applyFill="1" applyBorder="1" applyAlignment="1">
      <alignment horizontal="left" wrapText="1" indent="1"/>
    </xf>
    <xf numFmtId="0" fontId="19" fillId="0" borderId="0" xfId="0" applyFont="1" applyFill="1" applyBorder="1" applyAlignment="1">
      <alignment horizontal="center" vertical="center" wrapText="1"/>
    </xf>
    <xf numFmtId="0" fontId="21" fillId="0" borderId="0" xfId="0" applyFont="1" applyFill="1" applyBorder="1" applyAlignment="1">
      <alignment horizontal="left" wrapText="1" indent="1"/>
    </xf>
    <xf numFmtId="0" fontId="19" fillId="0" borderId="5" xfId="0" applyFont="1" applyBorder="1" applyAlignment="1">
      <alignment horizontal="left" indent="1"/>
    </xf>
    <xf numFmtId="0" fontId="49" fillId="0" borderId="0" xfId="0" applyFont="1" applyFill="1" applyBorder="1" applyAlignment="1">
      <alignment horizontal="left" vertical="center" wrapText="1"/>
    </xf>
    <xf numFmtId="0" fontId="19" fillId="2" borderId="0" xfId="0" applyFont="1" applyFill="1" applyBorder="1" applyAlignment="1">
      <alignment horizontal="center"/>
    </xf>
    <xf numFmtId="0" fontId="13" fillId="0" borderId="3" xfId="0" applyFont="1" applyBorder="1" applyAlignment="1">
      <alignment horizontal="left" vertical="center"/>
    </xf>
    <xf numFmtId="0" fontId="19" fillId="0" borderId="3" xfId="0" applyFont="1" applyBorder="1" applyAlignment="1">
      <alignment horizontal="left" vertical="center"/>
    </xf>
    <xf numFmtId="0" fontId="15" fillId="0" borderId="0" xfId="0" applyFont="1" applyBorder="1" applyAlignment="1">
      <alignment horizontal="left" vertical="center" wrapText="1"/>
    </xf>
    <xf numFmtId="0" fontId="19" fillId="0" borderId="2" xfId="0" applyFont="1" applyFill="1" applyBorder="1" applyAlignment="1">
      <alignment horizontal="center" vertical="center" wrapText="1"/>
    </xf>
    <xf numFmtId="0" fontId="21" fillId="0" borderId="3" xfId="0" applyFont="1" applyBorder="1" applyAlignment="1">
      <alignment wrapText="1"/>
    </xf>
    <xf numFmtId="0" fontId="19" fillId="0" borderId="0" xfId="0" applyFont="1" applyBorder="1" applyAlignment="1">
      <alignment vertical="top" wrapText="1"/>
    </xf>
    <xf numFmtId="0" fontId="25" fillId="0" borderId="0" xfId="0" applyFont="1" applyFill="1" applyBorder="1" applyAlignment="1">
      <alignment horizontal="left" vertical="center" wrapText="1"/>
    </xf>
    <xf numFmtId="0" fontId="32" fillId="0" borderId="0" xfId="0" applyFont="1" applyBorder="1" applyAlignment="1">
      <alignment horizontal="center" vertical="center" wrapText="1"/>
    </xf>
    <xf numFmtId="0" fontId="41" fillId="0" borderId="0" xfId="0" applyFont="1" applyFill="1" applyBorder="1" applyAlignment="1">
      <alignment horizontal="left" wrapText="1" indent="1"/>
    </xf>
    <xf numFmtId="0" fontId="43" fillId="0" borderId="2" xfId="0" applyFont="1" applyFill="1" applyBorder="1" applyAlignment="1">
      <alignment horizontal="left" vertical="center" wrapText="1"/>
    </xf>
    <xf numFmtId="0" fontId="13" fillId="0" borderId="5" xfId="0" applyFont="1" applyBorder="1" applyAlignment="1">
      <alignment horizontal="left" wrapText="1" indent="1"/>
    </xf>
    <xf numFmtId="0" fontId="18" fillId="2" borderId="0" xfId="0" applyFont="1" applyFill="1" applyBorder="1" applyAlignment="1">
      <alignment horizontal="center" wrapText="1"/>
    </xf>
    <xf numFmtId="0" fontId="17" fillId="0" borderId="0" xfId="0" applyFont="1" applyBorder="1" applyAlignment="1">
      <alignment vertical="center" wrapText="1"/>
    </xf>
    <xf numFmtId="0" fontId="42" fillId="0" borderId="0" xfId="0" applyFont="1" applyBorder="1" applyAlignment="1">
      <alignment vertical="center" wrapText="1"/>
    </xf>
    <xf numFmtId="0" fontId="25" fillId="0" borderId="0" xfId="0" applyFont="1" applyBorder="1" applyAlignment="1">
      <alignment vertical="center" wrapText="1"/>
    </xf>
    <xf numFmtId="0" fontId="19" fillId="0" borderId="0" xfId="0" applyFont="1" applyBorder="1" applyAlignment="1">
      <alignment vertical="center" wrapText="1"/>
    </xf>
    <xf numFmtId="0" fontId="50" fillId="0" borderId="0" xfId="0" applyFont="1" applyFill="1" applyBorder="1" applyAlignment="1">
      <alignment horizontal="center" vertical="top" wrapText="1"/>
    </xf>
    <xf numFmtId="0" fontId="43" fillId="0" borderId="3" xfId="0" applyFont="1" applyBorder="1" applyAlignment="1">
      <alignment horizontal="left" vertical="center" wrapText="1"/>
    </xf>
    <xf numFmtId="0" fontId="15" fillId="0" borderId="11" xfId="0" applyNumberFormat="1" applyFont="1" applyBorder="1" applyAlignment="1">
      <alignment horizontal="left" vertical="center" wrapText="1"/>
    </xf>
    <xf numFmtId="0" fontId="51" fillId="0" borderId="11" xfId="0" applyNumberFormat="1" applyFont="1" applyBorder="1" applyAlignment="1">
      <alignment horizontal="left" vertical="center" wrapText="1"/>
    </xf>
    <xf numFmtId="49" fontId="21" fillId="0" borderId="0" xfId="0" applyNumberFormat="1" applyFont="1" applyBorder="1" applyAlignment="1">
      <alignment horizontal="left" wrapText="1" indent="1"/>
    </xf>
    <xf numFmtId="0" fontId="15" fillId="0" borderId="3" xfId="0" applyFont="1" applyBorder="1" applyAlignment="1">
      <alignment vertical="center" wrapText="1"/>
    </xf>
    <xf numFmtId="0" fontId="21" fillId="0" borderId="3" xfId="0" applyFont="1" applyBorder="1" applyAlignment="1">
      <alignment vertical="center" wrapText="1"/>
    </xf>
    <xf numFmtId="0" fontId="23" fillId="0" borderId="0" xfId="0" applyFont="1" applyBorder="1" applyAlignment="1">
      <alignment wrapText="1"/>
    </xf>
  </cellXfs>
  <cellStyles count="5158">
    <cellStyle name="Comma" xfId="12" builtinId="3"/>
    <cellStyle name="Comma 2" xfId="9"/>
    <cellStyle name="Comma 2 2" xfId="243"/>
    <cellStyle name="Comma 2 2 2" xfId="359"/>
    <cellStyle name="Comma 2 2 2 2" xfId="360"/>
    <cellStyle name="Comma 2 2 3" xfId="361"/>
    <cellStyle name="Comma 2 2 3 2" xfId="362"/>
    <cellStyle name="Comma 2 2 4" xfId="363"/>
    <cellStyle name="Comma 2 2 4 2" xfId="364"/>
    <cellStyle name="Comma 2 2 5" xfId="365"/>
    <cellStyle name="Comma 2 2 5 2" xfId="366"/>
    <cellStyle name="Comma 2 2 6" xfId="367"/>
    <cellStyle name="Comma 2 3" xfId="368"/>
    <cellStyle name="Comma 2 3 2" xfId="369"/>
    <cellStyle name="Comma 2 4" xfId="370"/>
    <cellStyle name="Comma 2 4 2" xfId="371"/>
    <cellStyle name="Comma 2 5" xfId="372"/>
    <cellStyle name="Comma 2 5 2" xfId="373"/>
    <cellStyle name="Comma 2 6" xfId="374"/>
    <cellStyle name="Comma 2 6 2" xfId="375"/>
    <cellStyle name="Comma 2 7" xfId="376"/>
    <cellStyle name="Comma 3" xfId="11"/>
    <cellStyle name="Comma 4" xfId="245"/>
    <cellStyle name="Comma 5" xfId="377"/>
    <cellStyle name="Currency 2" xfId="378"/>
    <cellStyle name="Hyperlink 2" xfId="1"/>
    <cellStyle name="Normal" xfId="0" builtinId="0"/>
    <cellStyle name="Normal 10" xfId="379"/>
    <cellStyle name="Normal 10 2" xfId="380"/>
    <cellStyle name="Normal 11" xfId="381"/>
    <cellStyle name="Normal 11 2" xfId="382"/>
    <cellStyle name="Normal 12" xfId="5157"/>
    <cellStyle name="Normal 2" xfId="2"/>
    <cellStyle name="Normal 2 2" xfId="3"/>
    <cellStyle name="Normal 2 2 2" xfId="240"/>
    <cellStyle name="Normal 3" xfId="8"/>
    <cellStyle name="Normal 3 2" xfId="242"/>
    <cellStyle name="Normal 3 2 2" xfId="383"/>
    <cellStyle name="Normal 3 2 2 2" xfId="384"/>
    <cellStyle name="Normal 3 2 3" xfId="385"/>
    <cellStyle name="Normal 3 2 3 2" xfId="386"/>
    <cellStyle name="Normal 3 2 4" xfId="387"/>
    <cellStyle name="Normal 3 2 4 2" xfId="388"/>
    <cellStyle name="Normal 3 2 5" xfId="389"/>
    <cellStyle name="Normal 3 2 5 2" xfId="390"/>
    <cellStyle name="Normal 3 2 6" xfId="391"/>
    <cellStyle name="Normal 3 3" xfId="392"/>
    <cellStyle name="Normal 3 3 2" xfId="393"/>
    <cellStyle name="Normal 3 4" xfId="394"/>
    <cellStyle name="Normal 3 4 2" xfId="395"/>
    <cellStyle name="Normal 3 5" xfId="396"/>
    <cellStyle name="Normal 3 5 2" xfId="397"/>
    <cellStyle name="Normal 3 6" xfId="398"/>
    <cellStyle name="Normal 3 6 2" xfId="399"/>
    <cellStyle name="Normal 3 7" xfId="400"/>
    <cellStyle name="Normal 4" xfId="10"/>
    <cellStyle name="Normal 4 2" xfId="244"/>
    <cellStyle name="Normal 4 2 2" xfId="401"/>
    <cellStyle name="Normal 4 2 2 2" xfId="402"/>
    <cellStyle name="Normal 4 2 3" xfId="403"/>
    <cellStyle name="Normal 4 2 3 2" xfId="404"/>
    <cellStyle name="Normal 4 2 4" xfId="405"/>
    <cellStyle name="Normal 4 3" xfId="406"/>
    <cellStyle name="Normal 4 3 2" xfId="407"/>
    <cellStyle name="Normal 4 4" xfId="408"/>
    <cellStyle name="Normal 4 4 2" xfId="409"/>
    <cellStyle name="Normal 4 5" xfId="410"/>
    <cellStyle name="Normal 4 5 2" xfId="411"/>
    <cellStyle name="Normal 4 6" xfId="412"/>
    <cellStyle name="Normal 4 6 2" xfId="413"/>
    <cellStyle name="Normal 4 7" xfId="414"/>
    <cellStyle name="Normal 5" xfId="13"/>
    <cellStyle name="Normal 5 2" xfId="246"/>
    <cellStyle name="Normal 5 2 2" xfId="415"/>
    <cellStyle name="Normal 5 2 2 2" xfId="416"/>
    <cellStyle name="Normal 5 2 3" xfId="417"/>
    <cellStyle name="Normal 5 2 3 2" xfId="418"/>
    <cellStyle name="Normal 5 2 4" xfId="419"/>
    <cellStyle name="Normal 5 3" xfId="420"/>
    <cellStyle name="Normal 5 3 2" xfId="421"/>
    <cellStyle name="Normal 5 4" xfId="422"/>
    <cellStyle name="Normal 5 4 2" xfId="423"/>
    <cellStyle name="Normal 5 5" xfId="424"/>
    <cellStyle name="Normal 5 5 2" xfId="425"/>
    <cellStyle name="Normal 5 6" xfId="426"/>
    <cellStyle name="Normal 5 6 2" xfId="427"/>
    <cellStyle name="Normal 5 7" xfId="428"/>
    <cellStyle name="Normal 6" xfId="239"/>
    <cellStyle name="Normal 6 2" xfId="429"/>
    <cellStyle name="Normal 6 2 2" xfId="430"/>
    <cellStyle name="Normal 6 3" xfId="431"/>
    <cellStyle name="Normal 6 3 2" xfId="432"/>
    <cellStyle name="Normal 6 4" xfId="433"/>
    <cellStyle name="Normal 7" xfId="126"/>
    <cellStyle name="Normal 7 2" xfId="434"/>
    <cellStyle name="Normal 7 2 2" xfId="435"/>
    <cellStyle name="Normal 7 3" xfId="436"/>
    <cellStyle name="Normal 7 3 2" xfId="437"/>
    <cellStyle name="Normal 7 4" xfId="438"/>
    <cellStyle name="Normal 7 4 2" xfId="439"/>
    <cellStyle name="Normal 7 5" xfId="440"/>
    <cellStyle name="Normal 8" xfId="441"/>
    <cellStyle name="Normal 8 2" xfId="442"/>
    <cellStyle name="Normal 9" xfId="443"/>
    <cellStyle name="Normal 9 2" xfId="444"/>
    <cellStyle name="Normal_1.Nativity" xfId="4"/>
    <cellStyle name="Normal_35.HHldIncDist" xfId="5"/>
    <cellStyle name="Normal_Sheet3" xfId="5156"/>
    <cellStyle name="Percent" xfId="7" builtinId="5"/>
    <cellStyle name="Percent 2" xfId="6"/>
    <cellStyle name="Percent 3" xfId="241"/>
    <cellStyle name="Percent 3 2" xfId="445"/>
    <cellStyle name="Percent 3 2 2" xfId="446"/>
    <cellStyle name="Percent 3 3" xfId="447"/>
    <cellStyle name="Percent 3 3 2" xfId="448"/>
    <cellStyle name="Percent 3 4" xfId="449"/>
    <cellStyle name="Percent 4" xfId="450"/>
    <cellStyle name="Percent 4 2" xfId="451"/>
    <cellStyle name="style1422648090901" xfId="452"/>
    <cellStyle name="style1422648090901 2" xfId="453"/>
    <cellStyle name="style1422648090901 2 2" xfId="454"/>
    <cellStyle name="style1422648090901 3" xfId="455"/>
    <cellStyle name="style1422648090901 3 2" xfId="456"/>
    <cellStyle name="style1422648090901 4" xfId="457"/>
    <cellStyle name="style1422648091023" xfId="458"/>
    <cellStyle name="style1422648091023 2" xfId="459"/>
    <cellStyle name="style1422648091023 2 2" xfId="460"/>
    <cellStyle name="style1422648091023 3" xfId="461"/>
    <cellStyle name="style1422648091023 3 2" xfId="462"/>
    <cellStyle name="style1422648091023 4" xfId="463"/>
    <cellStyle name="style1422648091072" xfId="464"/>
    <cellStyle name="style1422648091072 2" xfId="465"/>
    <cellStyle name="style1422648091072 2 2" xfId="466"/>
    <cellStyle name="style1422648091072 3" xfId="467"/>
    <cellStyle name="style1422648091072 3 2" xfId="468"/>
    <cellStyle name="style1422648091072 4" xfId="469"/>
    <cellStyle name="style1422648091110" xfId="470"/>
    <cellStyle name="style1422648091110 2" xfId="471"/>
    <cellStyle name="style1422648091110 2 2" xfId="472"/>
    <cellStyle name="style1422648091110 3" xfId="473"/>
    <cellStyle name="style1422648091110 3 2" xfId="474"/>
    <cellStyle name="style1422648091110 4" xfId="475"/>
    <cellStyle name="style1422648091157" xfId="476"/>
    <cellStyle name="style1422648091157 2" xfId="477"/>
    <cellStyle name="style1422648091157 2 2" xfId="478"/>
    <cellStyle name="style1422648091157 3" xfId="479"/>
    <cellStyle name="style1422648091157 3 2" xfId="480"/>
    <cellStyle name="style1422648091157 4" xfId="481"/>
    <cellStyle name="style1422648091203" xfId="482"/>
    <cellStyle name="style1422648091203 2" xfId="483"/>
    <cellStyle name="style1422648091203 2 2" xfId="484"/>
    <cellStyle name="style1422648091203 3" xfId="485"/>
    <cellStyle name="style1422648091203 3 2" xfId="486"/>
    <cellStyle name="style1422648091203 4" xfId="487"/>
    <cellStyle name="style1422648091250" xfId="488"/>
    <cellStyle name="style1422648091250 2" xfId="489"/>
    <cellStyle name="style1422648091250 2 2" xfId="490"/>
    <cellStyle name="style1422648091250 3" xfId="491"/>
    <cellStyle name="style1422648091250 3 2" xfId="492"/>
    <cellStyle name="style1422648091250 4" xfId="493"/>
    <cellStyle name="style1422648091302" xfId="494"/>
    <cellStyle name="style1422648091302 2" xfId="495"/>
    <cellStyle name="style1422648091302 2 2" xfId="496"/>
    <cellStyle name="style1422648091302 3" xfId="497"/>
    <cellStyle name="style1422648091302 3 2" xfId="498"/>
    <cellStyle name="style1422648091302 4" xfId="499"/>
    <cellStyle name="style1422648091348" xfId="500"/>
    <cellStyle name="style1422648091348 2" xfId="501"/>
    <cellStyle name="style1422648091348 2 2" xfId="502"/>
    <cellStyle name="style1422648091348 3" xfId="503"/>
    <cellStyle name="style1422648091348 3 2" xfId="504"/>
    <cellStyle name="style1422648091348 4" xfId="505"/>
    <cellStyle name="style1422648091392" xfId="506"/>
    <cellStyle name="style1422648091392 2" xfId="507"/>
    <cellStyle name="style1422648091392 2 2" xfId="508"/>
    <cellStyle name="style1422648091392 3" xfId="509"/>
    <cellStyle name="style1422648091392 3 2" xfId="510"/>
    <cellStyle name="style1422648091392 4" xfId="511"/>
    <cellStyle name="style1422648091438" xfId="512"/>
    <cellStyle name="style1422648091438 2" xfId="513"/>
    <cellStyle name="style1422648091438 2 2" xfId="514"/>
    <cellStyle name="style1422648091438 3" xfId="515"/>
    <cellStyle name="style1422648091438 3 2" xfId="516"/>
    <cellStyle name="style1422648091438 4" xfId="517"/>
    <cellStyle name="style1422648091484" xfId="518"/>
    <cellStyle name="style1422648091484 2" xfId="519"/>
    <cellStyle name="style1422648091484 2 2" xfId="520"/>
    <cellStyle name="style1422648091484 3" xfId="521"/>
    <cellStyle name="style1422648091484 3 2" xfId="522"/>
    <cellStyle name="style1422648091484 4" xfId="523"/>
    <cellStyle name="style1422648091520" xfId="524"/>
    <cellStyle name="style1422648091520 2" xfId="525"/>
    <cellStyle name="style1422648091520 2 2" xfId="526"/>
    <cellStyle name="style1422648091520 3" xfId="527"/>
    <cellStyle name="style1422648091520 3 2" xfId="528"/>
    <cellStyle name="style1422648091520 4" xfId="529"/>
    <cellStyle name="style1422648091554" xfId="530"/>
    <cellStyle name="style1422648091554 2" xfId="531"/>
    <cellStyle name="style1422648091554 2 2" xfId="532"/>
    <cellStyle name="style1422648091554 3" xfId="533"/>
    <cellStyle name="style1422648091554 3 2" xfId="534"/>
    <cellStyle name="style1422648091554 4" xfId="535"/>
    <cellStyle name="style1422648091602" xfId="536"/>
    <cellStyle name="style1422648091602 2" xfId="537"/>
    <cellStyle name="style1422648091602 2 2" xfId="538"/>
    <cellStyle name="style1422648091602 3" xfId="539"/>
    <cellStyle name="style1422648091602 3 2" xfId="540"/>
    <cellStyle name="style1422648091602 4" xfId="541"/>
    <cellStyle name="style1422648091637" xfId="542"/>
    <cellStyle name="style1422648091637 2" xfId="543"/>
    <cellStyle name="style1422648091637 2 2" xfId="544"/>
    <cellStyle name="style1422648091637 3" xfId="545"/>
    <cellStyle name="style1422648091637 3 2" xfId="546"/>
    <cellStyle name="style1422648091637 4" xfId="547"/>
    <cellStyle name="style1422648091687" xfId="548"/>
    <cellStyle name="style1422648091687 2" xfId="549"/>
    <cellStyle name="style1422648091687 2 2" xfId="550"/>
    <cellStyle name="style1422648091687 3" xfId="551"/>
    <cellStyle name="style1422648091687 3 2" xfId="552"/>
    <cellStyle name="style1422648091687 4" xfId="553"/>
    <cellStyle name="style1422648091832" xfId="554"/>
    <cellStyle name="style1422648091832 2" xfId="555"/>
    <cellStyle name="style1422648091832 2 2" xfId="556"/>
    <cellStyle name="style1422648091832 3" xfId="557"/>
    <cellStyle name="style1422648091832 3 2" xfId="558"/>
    <cellStyle name="style1422648091832 4" xfId="559"/>
    <cellStyle name="style1422648091879" xfId="560"/>
    <cellStyle name="style1422648091879 2" xfId="561"/>
    <cellStyle name="style1422648091879 2 2" xfId="562"/>
    <cellStyle name="style1422648091879 3" xfId="563"/>
    <cellStyle name="style1422648091879 3 2" xfId="564"/>
    <cellStyle name="style1422648091879 4" xfId="565"/>
    <cellStyle name="style1422648091932" xfId="566"/>
    <cellStyle name="style1422648091932 2" xfId="567"/>
    <cellStyle name="style1422648091932 2 2" xfId="568"/>
    <cellStyle name="style1422648091932 3" xfId="569"/>
    <cellStyle name="style1422648091932 3 2" xfId="570"/>
    <cellStyle name="style1422648091932 4" xfId="571"/>
    <cellStyle name="style1422648091978" xfId="572"/>
    <cellStyle name="style1422648091978 2" xfId="573"/>
    <cellStyle name="style1422648091978 2 2" xfId="574"/>
    <cellStyle name="style1422648091978 3" xfId="575"/>
    <cellStyle name="style1422648091978 3 2" xfId="576"/>
    <cellStyle name="style1422648091978 4" xfId="577"/>
    <cellStyle name="style1422648092024" xfId="578"/>
    <cellStyle name="style1422648092024 2" xfId="579"/>
    <cellStyle name="style1422648092024 2 2" xfId="580"/>
    <cellStyle name="style1422648092024 3" xfId="581"/>
    <cellStyle name="style1422648092024 3 2" xfId="582"/>
    <cellStyle name="style1422648092024 4" xfId="583"/>
    <cellStyle name="style1422648092068" xfId="584"/>
    <cellStyle name="style1422648092068 2" xfId="585"/>
    <cellStyle name="style1422648092068 2 2" xfId="586"/>
    <cellStyle name="style1422648092068 3" xfId="587"/>
    <cellStyle name="style1422648092068 3 2" xfId="588"/>
    <cellStyle name="style1422648092068 4" xfId="589"/>
    <cellStyle name="style1422648092113" xfId="590"/>
    <cellStyle name="style1422648092113 2" xfId="591"/>
    <cellStyle name="style1422648092113 2 2" xfId="592"/>
    <cellStyle name="style1422648092113 3" xfId="593"/>
    <cellStyle name="style1422648092113 3 2" xfId="594"/>
    <cellStyle name="style1422648092113 4" xfId="595"/>
    <cellStyle name="style1422648092158" xfId="596"/>
    <cellStyle name="style1422648092158 2" xfId="597"/>
    <cellStyle name="style1422648092158 2 2" xfId="598"/>
    <cellStyle name="style1422648092158 3" xfId="599"/>
    <cellStyle name="style1422648092158 3 2" xfId="600"/>
    <cellStyle name="style1422648092158 4" xfId="601"/>
    <cellStyle name="style1422648092203" xfId="602"/>
    <cellStyle name="style1422648092203 2" xfId="603"/>
    <cellStyle name="style1422648092203 2 2" xfId="604"/>
    <cellStyle name="style1422648092203 3" xfId="605"/>
    <cellStyle name="style1422648092203 3 2" xfId="606"/>
    <cellStyle name="style1422648092203 4" xfId="607"/>
    <cellStyle name="style1422648092237" xfId="608"/>
    <cellStyle name="style1422648092237 2" xfId="609"/>
    <cellStyle name="style1422648092237 2 2" xfId="610"/>
    <cellStyle name="style1422648092237 3" xfId="611"/>
    <cellStyle name="style1422648092237 3 2" xfId="612"/>
    <cellStyle name="style1422648092237 4" xfId="613"/>
    <cellStyle name="style1422648092280" xfId="614"/>
    <cellStyle name="style1422648092280 2" xfId="615"/>
    <cellStyle name="style1422648092280 2 2" xfId="616"/>
    <cellStyle name="style1422648092280 3" xfId="617"/>
    <cellStyle name="style1422648092280 3 2" xfId="618"/>
    <cellStyle name="style1422648092280 4" xfId="619"/>
    <cellStyle name="style1422648092324" xfId="620"/>
    <cellStyle name="style1422648092324 2" xfId="621"/>
    <cellStyle name="style1422648092324 2 2" xfId="622"/>
    <cellStyle name="style1422648092324 3" xfId="623"/>
    <cellStyle name="style1422648092324 3 2" xfId="624"/>
    <cellStyle name="style1422648092324 4" xfId="625"/>
    <cellStyle name="style1422648092367" xfId="626"/>
    <cellStyle name="style1422648092367 2" xfId="627"/>
    <cellStyle name="style1422648092367 2 2" xfId="628"/>
    <cellStyle name="style1422648092367 3" xfId="629"/>
    <cellStyle name="style1422648092367 3 2" xfId="630"/>
    <cellStyle name="style1422648092367 4" xfId="631"/>
    <cellStyle name="style1422648092409" xfId="632"/>
    <cellStyle name="style1422648092409 2" xfId="633"/>
    <cellStyle name="style1422648092409 2 2" xfId="634"/>
    <cellStyle name="style1422648092409 3" xfId="635"/>
    <cellStyle name="style1422648092409 3 2" xfId="636"/>
    <cellStyle name="style1422648092409 4" xfId="637"/>
    <cellStyle name="style1422648092452" xfId="638"/>
    <cellStyle name="style1422648092452 2" xfId="639"/>
    <cellStyle name="style1422648092452 2 2" xfId="640"/>
    <cellStyle name="style1422648092452 3" xfId="641"/>
    <cellStyle name="style1422648092452 3 2" xfId="642"/>
    <cellStyle name="style1422648092452 4" xfId="643"/>
    <cellStyle name="style1422648092494" xfId="644"/>
    <cellStyle name="style1422648092494 2" xfId="645"/>
    <cellStyle name="style1422648092494 2 2" xfId="646"/>
    <cellStyle name="style1422648092494 3" xfId="647"/>
    <cellStyle name="style1422648092494 3 2" xfId="648"/>
    <cellStyle name="style1422648092494 4" xfId="649"/>
    <cellStyle name="style1422648092528" xfId="650"/>
    <cellStyle name="style1422648092528 2" xfId="651"/>
    <cellStyle name="style1422648092528 2 2" xfId="652"/>
    <cellStyle name="style1422648092528 3" xfId="653"/>
    <cellStyle name="style1422648092528 3 2" xfId="654"/>
    <cellStyle name="style1422648092528 4" xfId="655"/>
    <cellStyle name="style1422648092560" xfId="656"/>
    <cellStyle name="style1422648092560 2" xfId="657"/>
    <cellStyle name="style1422648092560 2 2" xfId="658"/>
    <cellStyle name="style1422648092560 3" xfId="659"/>
    <cellStyle name="style1422648092560 3 2" xfId="660"/>
    <cellStyle name="style1422648092560 4" xfId="661"/>
    <cellStyle name="style1422648092592" xfId="662"/>
    <cellStyle name="style1422648092592 2" xfId="663"/>
    <cellStyle name="style1422648092592 2 2" xfId="664"/>
    <cellStyle name="style1422648092592 3" xfId="665"/>
    <cellStyle name="style1422648092592 3 2" xfId="666"/>
    <cellStyle name="style1422648092592 4" xfId="667"/>
    <cellStyle name="style1422648092624" xfId="668"/>
    <cellStyle name="style1422648092624 2" xfId="669"/>
    <cellStyle name="style1422648092624 2 2" xfId="670"/>
    <cellStyle name="style1422648092624 3" xfId="671"/>
    <cellStyle name="style1422648092624 3 2" xfId="672"/>
    <cellStyle name="style1422648092624 4" xfId="673"/>
    <cellStyle name="style1422648092737" xfId="674"/>
    <cellStyle name="style1422648092737 2" xfId="675"/>
    <cellStyle name="style1422648092737 2 2" xfId="676"/>
    <cellStyle name="style1422648092737 3" xfId="677"/>
    <cellStyle name="style1422648092737 3 2" xfId="678"/>
    <cellStyle name="style1422648092737 4" xfId="679"/>
    <cellStyle name="style1422648092776" xfId="680"/>
    <cellStyle name="style1422648092776 2" xfId="681"/>
    <cellStyle name="style1422648092776 2 2" xfId="682"/>
    <cellStyle name="style1422648092776 3" xfId="683"/>
    <cellStyle name="style1422648092776 3 2" xfId="684"/>
    <cellStyle name="style1422648092776 4" xfId="685"/>
    <cellStyle name="style1422648092817" xfId="686"/>
    <cellStyle name="style1422648092817 2" xfId="687"/>
    <cellStyle name="style1422648092817 2 2" xfId="688"/>
    <cellStyle name="style1422648092817 3" xfId="689"/>
    <cellStyle name="style1422648092817 3 2" xfId="690"/>
    <cellStyle name="style1422648092817 4" xfId="691"/>
    <cellStyle name="style1422648092857" xfId="692"/>
    <cellStyle name="style1422648092857 2" xfId="693"/>
    <cellStyle name="style1422648092857 2 2" xfId="694"/>
    <cellStyle name="style1422648092857 3" xfId="695"/>
    <cellStyle name="style1422648092857 3 2" xfId="696"/>
    <cellStyle name="style1422648092857 4" xfId="697"/>
    <cellStyle name="style1422648092897" xfId="698"/>
    <cellStyle name="style1422648092897 2" xfId="699"/>
    <cellStyle name="style1422648092897 2 2" xfId="700"/>
    <cellStyle name="style1422648092897 3" xfId="701"/>
    <cellStyle name="style1422648092897 3 2" xfId="702"/>
    <cellStyle name="style1422648092897 4" xfId="703"/>
    <cellStyle name="style1422648092936" xfId="704"/>
    <cellStyle name="style1422648092936 2" xfId="705"/>
    <cellStyle name="style1422648092936 2 2" xfId="706"/>
    <cellStyle name="style1422648092936 3" xfId="707"/>
    <cellStyle name="style1422648092936 3 2" xfId="708"/>
    <cellStyle name="style1422648092936 4" xfId="709"/>
    <cellStyle name="style1422648092974" xfId="710"/>
    <cellStyle name="style1422648092974 2" xfId="711"/>
    <cellStyle name="style1422648092974 2 2" xfId="712"/>
    <cellStyle name="style1422648092974 3" xfId="713"/>
    <cellStyle name="style1422648092974 3 2" xfId="714"/>
    <cellStyle name="style1422648092974 4" xfId="715"/>
    <cellStyle name="style1422648093010" xfId="716"/>
    <cellStyle name="style1422648093010 2" xfId="717"/>
    <cellStyle name="style1422648093010 2 2" xfId="718"/>
    <cellStyle name="style1422648093010 3" xfId="719"/>
    <cellStyle name="style1422648093010 3 2" xfId="720"/>
    <cellStyle name="style1422648093010 4" xfId="721"/>
    <cellStyle name="style1422648093047" xfId="722"/>
    <cellStyle name="style1422648093047 2" xfId="723"/>
    <cellStyle name="style1422648093047 2 2" xfId="724"/>
    <cellStyle name="style1422648093047 3" xfId="725"/>
    <cellStyle name="style1422648093047 3 2" xfId="726"/>
    <cellStyle name="style1422648093047 4" xfId="727"/>
    <cellStyle name="style1422648093083" xfId="728"/>
    <cellStyle name="style1422648093083 2" xfId="729"/>
    <cellStyle name="style1422648093083 2 2" xfId="730"/>
    <cellStyle name="style1422648093083 3" xfId="731"/>
    <cellStyle name="style1422648093083 3 2" xfId="732"/>
    <cellStyle name="style1422648093083 4" xfId="733"/>
    <cellStyle name="style1422648093113" xfId="734"/>
    <cellStyle name="style1422648093113 2" xfId="735"/>
    <cellStyle name="style1422648093113 2 2" xfId="736"/>
    <cellStyle name="style1422648093113 3" xfId="737"/>
    <cellStyle name="style1422648093113 3 2" xfId="738"/>
    <cellStyle name="style1422648093113 4" xfId="739"/>
    <cellStyle name="style1422648093142" xfId="740"/>
    <cellStyle name="style1422648093142 2" xfId="741"/>
    <cellStyle name="style1422648093142 2 2" xfId="742"/>
    <cellStyle name="style1422648093142 3" xfId="743"/>
    <cellStyle name="style1422648093142 3 2" xfId="744"/>
    <cellStyle name="style1422648093142 4" xfId="745"/>
    <cellStyle name="style1422648093173" xfId="746"/>
    <cellStyle name="style1422648093173 2" xfId="747"/>
    <cellStyle name="style1422648093173 2 2" xfId="748"/>
    <cellStyle name="style1422648093173 3" xfId="749"/>
    <cellStyle name="style1422648093173 3 2" xfId="750"/>
    <cellStyle name="style1422648093173 4" xfId="751"/>
    <cellStyle name="style1422648093204" xfId="752"/>
    <cellStyle name="style1422648093204 2" xfId="753"/>
    <cellStyle name="style1422648093204 2 2" xfId="754"/>
    <cellStyle name="style1422648093204 3" xfId="755"/>
    <cellStyle name="style1422648093204 3 2" xfId="756"/>
    <cellStyle name="style1422648093204 4" xfId="757"/>
    <cellStyle name="style1422648093239" xfId="758"/>
    <cellStyle name="style1422648093239 2" xfId="759"/>
    <cellStyle name="style1422648093239 2 2" xfId="760"/>
    <cellStyle name="style1422648093239 3" xfId="761"/>
    <cellStyle name="style1422648093239 3 2" xfId="762"/>
    <cellStyle name="style1422648093239 4" xfId="763"/>
    <cellStyle name="style1422648093267" xfId="764"/>
    <cellStyle name="style1422648093267 2" xfId="765"/>
    <cellStyle name="style1422648093267 2 2" xfId="766"/>
    <cellStyle name="style1422648093267 3" xfId="767"/>
    <cellStyle name="style1422648093267 3 2" xfId="768"/>
    <cellStyle name="style1422648093267 4" xfId="769"/>
    <cellStyle name="style1422648093295" xfId="770"/>
    <cellStyle name="style1422648093295 2" xfId="771"/>
    <cellStyle name="style1422648093295 2 2" xfId="772"/>
    <cellStyle name="style1422648093295 3" xfId="773"/>
    <cellStyle name="style1422648093295 3 2" xfId="774"/>
    <cellStyle name="style1422648093295 4" xfId="775"/>
    <cellStyle name="style1422648093324" xfId="776"/>
    <cellStyle name="style1422648093324 2" xfId="777"/>
    <cellStyle name="style1422648093324 2 2" xfId="778"/>
    <cellStyle name="style1422648093324 3" xfId="779"/>
    <cellStyle name="style1422648093324 3 2" xfId="780"/>
    <cellStyle name="style1422648093324 4" xfId="781"/>
    <cellStyle name="style1422648093355" xfId="782"/>
    <cellStyle name="style1422648093355 2" xfId="783"/>
    <cellStyle name="style1422648093355 2 2" xfId="784"/>
    <cellStyle name="style1422648093355 3" xfId="785"/>
    <cellStyle name="style1422648093355 3 2" xfId="786"/>
    <cellStyle name="style1422648093355 4" xfId="787"/>
    <cellStyle name="style1422648093383" xfId="788"/>
    <cellStyle name="style1422648093383 2" xfId="789"/>
    <cellStyle name="style1422648093383 2 2" xfId="790"/>
    <cellStyle name="style1422648093383 3" xfId="791"/>
    <cellStyle name="style1422648093383 3 2" xfId="792"/>
    <cellStyle name="style1422648093383 4" xfId="793"/>
    <cellStyle name="style1422648093412" xfId="794"/>
    <cellStyle name="style1422648093412 2" xfId="795"/>
    <cellStyle name="style1422648093412 2 2" xfId="796"/>
    <cellStyle name="style1422648093412 3" xfId="797"/>
    <cellStyle name="style1422648093412 3 2" xfId="798"/>
    <cellStyle name="style1422648093412 4" xfId="799"/>
    <cellStyle name="style1422648093520" xfId="800"/>
    <cellStyle name="style1422648093520 2" xfId="801"/>
    <cellStyle name="style1422648093520 2 2" xfId="802"/>
    <cellStyle name="style1422648093520 3" xfId="803"/>
    <cellStyle name="style1422648093520 3 2" xfId="804"/>
    <cellStyle name="style1422648093520 4" xfId="805"/>
    <cellStyle name="style1422648093558" xfId="806"/>
    <cellStyle name="style1422648093558 2" xfId="807"/>
    <cellStyle name="style1422648093558 2 2" xfId="808"/>
    <cellStyle name="style1422648093558 3" xfId="809"/>
    <cellStyle name="style1422648093558 3 2" xfId="810"/>
    <cellStyle name="style1422648093558 4" xfId="811"/>
    <cellStyle name="style1422648093623" xfId="812"/>
    <cellStyle name="style1422648093623 2" xfId="813"/>
    <cellStyle name="style1422648093623 2 2" xfId="814"/>
    <cellStyle name="style1422648093623 3" xfId="815"/>
    <cellStyle name="style1422648093623 3 2" xfId="816"/>
    <cellStyle name="style1422648093623 4" xfId="817"/>
    <cellStyle name="style1422648093708" xfId="818"/>
    <cellStyle name="style1422648093708 2" xfId="819"/>
    <cellStyle name="style1422648093708 2 2" xfId="820"/>
    <cellStyle name="style1422648093708 3" xfId="821"/>
    <cellStyle name="style1422648093708 3 2" xfId="822"/>
    <cellStyle name="style1422648093708 4" xfId="823"/>
    <cellStyle name="style1422648093739" xfId="824"/>
    <cellStyle name="style1422648093739 2" xfId="825"/>
    <cellStyle name="style1422648093739 2 2" xfId="826"/>
    <cellStyle name="style1422648093739 3" xfId="827"/>
    <cellStyle name="style1422648093739 3 2" xfId="828"/>
    <cellStyle name="style1422648093739 4" xfId="829"/>
    <cellStyle name="style1422648093769" xfId="830"/>
    <cellStyle name="style1422648093769 2" xfId="831"/>
    <cellStyle name="style1422648093769 2 2" xfId="832"/>
    <cellStyle name="style1422648093769 3" xfId="833"/>
    <cellStyle name="style1422648093769 3 2" xfId="834"/>
    <cellStyle name="style1422648093769 4" xfId="835"/>
    <cellStyle name="style1422648093798" xfId="836"/>
    <cellStyle name="style1422648093798 2" xfId="837"/>
    <cellStyle name="style1422648093798 2 2" xfId="838"/>
    <cellStyle name="style1422648093798 3" xfId="839"/>
    <cellStyle name="style1422648093798 3 2" xfId="840"/>
    <cellStyle name="style1422648093798 4" xfId="841"/>
    <cellStyle name="style1422648093828" xfId="842"/>
    <cellStyle name="style1422648093828 2" xfId="843"/>
    <cellStyle name="style1422648093828 2 2" xfId="844"/>
    <cellStyle name="style1422648093828 3" xfId="845"/>
    <cellStyle name="style1422648093828 3 2" xfId="846"/>
    <cellStyle name="style1422648093828 4" xfId="847"/>
    <cellStyle name="style1422648093858" xfId="848"/>
    <cellStyle name="style1422648093858 2" xfId="849"/>
    <cellStyle name="style1422648093858 2 2" xfId="850"/>
    <cellStyle name="style1422648093858 3" xfId="851"/>
    <cellStyle name="style1422648093858 3 2" xfId="852"/>
    <cellStyle name="style1422648093858 4" xfId="853"/>
    <cellStyle name="style1422648093894" xfId="854"/>
    <cellStyle name="style1422648093894 2" xfId="855"/>
    <cellStyle name="style1422648093894 2 2" xfId="856"/>
    <cellStyle name="style1422648093894 3" xfId="857"/>
    <cellStyle name="style1422648093894 3 2" xfId="858"/>
    <cellStyle name="style1422648093894 4" xfId="859"/>
    <cellStyle name="style1422648093924" xfId="860"/>
    <cellStyle name="style1422648093924 2" xfId="861"/>
    <cellStyle name="style1422648093924 2 2" xfId="862"/>
    <cellStyle name="style1422648093924 3" xfId="863"/>
    <cellStyle name="style1422648093924 3 2" xfId="864"/>
    <cellStyle name="style1422648093924 4" xfId="865"/>
    <cellStyle name="style1422648093954" xfId="866"/>
    <cellStyle name="style1422648093954 2" xfId="867"/>
    <cellStyle name="style1422648093954 2 2" xfId="868"/>
    <cellStyle name="style1422648093954 3" xfId="869"/>
    <cellStyle name="style1422648093954 3 2" xfId="870"/>
    <cellStyle name="style1422648093954 4" xfId="871"/>
    <cellStyle name="style1422648094121" xfId="872"/>
    <cellStyle name="style1422648094121 2" xfId="873"/>
    <cellStyle name="style1422648094121 2 2" xfId="874"/>
    <cellStyle name="style1422648094121 3" xfId="875"/>
    <cellStyle name="style1422648094121 3 2" xfId="876"/>
    <cellStyle name="style1422648094121 4" xfId="877"/>
    <cellStyle name="style1422648094151" xfId="878"/>
    <cellStyle name="style1422648094151 2" xfId="879"/>
    <cellStyle name="style1422648094151 2 2" xfId="880"/>
    <cellStyle name="style1422648094151 3" xfId="881"/>
    <cellStyle name="style1422648094151 3 2" xfId="882"/>
    <cellStyle name="style1422648094151 4" xfId="883"/>
    <cellStyle name="style1422648094180" xfId="884"/>
    <cellStyle name="style1422648094180 2" xfId="885"/>
    <cellStyle name="style1422648094180 2 2" xfId="886"/>
    <cellStyle name="style1422648094180 3" xfId="887"/>
    <cellStyle name="style1422648094180 3 2" xfId="888"/>
    <cellStyle name="style1422648094180 4" xfId="889"/>
    <cellStyle name="style1422648094288" xfId="890"/>
    <cellStyle name="style1422648094288 2" xfId="891"/>
    <cellStyle name="style1422648094288 2 2" xfId="892"/>
    <cellStyle name="style1422648094288 3" xfId="893"/>
    <cellStyle name="style1422648094288 3 2" xfId="894"/>
    <cellStyle name="style1422648094288 4" xfId="895"/>
    <cellStyle name="style1422648094324" xfId="896"/>
    <cellStyle name="style1422648094324 2" xfId="897"/>
    <cellStyle name="style1422648094324 2 2" xfId="898"/>
    <cellStyle name="style1422648094324 3" xfId="899"/>
    <cellStyle name="style1422648094324 3 2" xfId="900"/>
    <cellStyle name="style1422648094324 4" xfId="901"/>
    <cellStyle name="style1422648094363" xfId="902"/>
    <cellStyle name="style1422648094363 2" xfId="903"/>
    <cellStyle name="style1422648094363 2 2" xfId="904"/>
    <cellStyle name="style1422648094363 3" xfId="905"/>
    <cellStyle name="style1422648094363 3 2" xfId="906"/>
    <cellStyle name="style1422648094363 4" xfId="907"/>
    <cellStyle name="style1422648094473" xfId="908"/>
    <cellStyle name="style1422648094473 2" xfId="909"/>
    <cellStyle name="style1422648094473 2 2" xfId="910"/>
    <cellStyle name="style1422648094473 3" xfId="911"/>
    <cellStyle name="style1422648094473 3 2" xfId="912"/>
    <cellStyle name="style1422648094473 4" xfId="913"/>
    <cellStyle name="style1422648094506" xfId="914"/>
    <cellStyle name="style1422648094506 2" xfId="915"/>
    <cellStyle name="style1422648094506 2 2" xfId="916"/>
    <cellStyle name="style1422648094506 3" xfId="917"/>
    <cellStyle name="style1422648094506 3 2" xfId="918"/>
    <cellStyle name="style1422648094506 4" xfId="919"/>
    <cellStyle name="style1422648094594" xfId="920"/>
    <cellStyle name="style1422648094594 2" xfId="921"/>
    <cellStyle name="style1422648094594 2 2" xfId="922"/>
    <cellStyle name="style1422648094594 3" xfId="923"/>
    <cellStyle name="style1422648094594 3 2" xfId="924"/>
    <cellStyle name="style1422648094594 4" xfId="925"/>
    <cellStyle name="style1422648094623" xfId="926"/>
    <cellStyle name="style1422648094623 2" xfId="927"/>
    <cellStyle name="style1422648094623 2 2" xfId="928"/>
    <cellStyle name="style1422648094623 3" xfId="929"/>
    <cellStyle name="style1422648094623 3 2" xfId="930"/>
    <cellStyle name="style1422648094623 4" xfId="931"/>
    <cellStyle name="style1422648094658" xfId="932"/>
    <cellStyle name="style1422648094658 2" xfId="933"/>
    <cellStyle name="style1422648094658 2 2" xfId="934"/>
    <cellStyle name="style1422648094658 3" xfId="935"/>
    <cellStyle name="style1422648094658 3 2" xfId="936"/>
    <cellStyle name="style1422648094658 4" xfId="937"/>
    <cellStyle name="style1422648094687" xfId="938"/>
    <cellStyle name="style1422648094687 2" xfId="939"/>
    <cellStyle name="style1422648094687 2 2" xfId="940"/>
    <cellStyle name="style1422648094687 3" xfId="941"/>
    <cellStyle name="style1422648094687 3 2" xfId="942"/>
    <cellStyle name="style1422648094687 4" xfId="943"/>
    <cellStyle name="style1422648094894" xfId="944"/>
    <cellStyle name="style1422648094894 2" xfId="945"/>
    <cellStyle name="style1422648094894 2 2" xfId="946"/>
    <cellStyle name="style1422648094894 3" xfId="947"/>
    <cellStyle name="style1422648094894 3 2" xfId="948"/>
    <cellStyle name="style1422648094894 4" xfId="949"/>
    <cellStyle name="style1422648094923" xfId="950"/>
    <cellStyle name="style1422648094923 2" xfId="951"/>
    <cellStyle name="style1422648094923 2 2" xfId="952"/>
    <cellStyle name="style1422648094923 3" xfId="953"/>
    <cellStyle name="style1422648094923 3 2" xfId="954"/>
    <cellStyle name="style1422648094923 4" xfId="955"/>
    <cellStyle name="style1422648095250" xfId="956"/>
    <cellStyle name="style1422648095250 2" xfId="957"/>
    <cellStyle name="style1422648095250 2 2" xfId="958"/>
    <cellStyle name="style1422648095250 3" xfId="959"/>
    <cellStyle name="style1422648095250 3 2" xfId="960"/>
    <cellStyle name="style1422648095250 4" xfId="961"/>
    <cellStyle name="style1422648095279" xfId="962"/>
    <cellStyle name="style1422648095279 2" xfId="963"/>
    <cellStyle name="style1422648095279 2 2" xfId="964"/>
    <cellStyle name="style1422648095279 3" xfId="965"/>
    <cellStyle name="style1422648095279 3 2" xfId="966"/>
    <cellStyle name="style1422648095279 4" xfId="967"/>
    <cellStyle name="style1422648095499" xfId="968"/>
    <cellStyle name="style1422648095499 2" xfId="969"/>
    <cellStyle name="style1422648095499 2 2" xfId="970"/>
    <cellStyle name="style1422648095499 3" xfId="971"/>
    <cellStyle name="style1422648095499 3 2" xfId="972"/>
    <cellStyle name="style1422648095499 4" xfId="973"/>
    <cellStyle name="style1422648095534" xfId="974"/>
    <cellStyle name="style1422648095534 2" xfId="975"/>
    <cellStyle name="style1422648095534 2 2" xfId="976"/>
    <cellStyle name="style1422648095534 3" xfId="977"/>
    <cellStyle name="style1422648095534 3 2" xfId="978"/>
    <cellStyle name="style1422648095534 4" xfId="979"/>
    <cellStyle name="style1422648095563" xfId="980"/>
    <cellStyle name="style1422648095563 2" xfId="981"/>
    <cellStyle name="style1422648095563 2 2" xfId="982"/>
    <cellStyle name="style1422648095563 3" xfId="983"/>
    <cellStyle name="style1422648095563 3 2" xfId="984"/>
    <cellStyle name="style1422648095563 4" xfId="985"/>
    <cellStyle name="style1422648095592" xfId="986"/>
    <cellStyle name="style1422648095592 2" xfId="987"/>
    <cellStyle name="style1422648095592 2 2" xfId="988"/>
    <cellStyle name="style1422648095592 3" xfId="989"/>
    <cellStyle name="style1422648095592 3 2" xfId="990"/>
    <cellStyle name="style1422648095592 4" xfId="991"/>
    <cellStyle name="style1422648095621" xfId="992"/>
    <cellStyle name="style1422648095621 2" xfId="993"/>
    <cellStyle name="style1422648095621 2 2" xfId="994"/>
    <cellStyle name="style1422648095621 3" xfId="995"/>
    <cellStyle name="style1422648095621 3 2" xfId="996"/>
    <cellStyle name="style1422648095621 4" xfId="997"/>
    <cellStyle name="style1422648096141" xfId="998"/>
    <cellStyle name="style1422648096141 2" xfId="999"/>
    <cellStyle name="style1422648096141 2 2" xfId="1000"/>
    <cellStyle name="style1422648096141 3" xfId="1001"/>
    <cellStyle name="style1422648096141 3 2" xfId="1002"/>
    <cellStyle name="style1422648096141 4" xfId="1003"/>
    <cellStyle name="style1422648096439" xfId="1004"/>
    <cellStyle name="style1422648096439 2" xfId="1005"/>
    <cellStyle name="style1422648096439 2 2" xfId="1006"/>
    <cellStyle name="style1422648096439 3" xfId="1007"/>
    <cellStyle name="style1422648096439 3 2" xfId="1008"/>
    <cellStyle name="style1422648096439 4" xfId="1009"/>
    <cellStyle name="style1422648096470" xfId="1010"/>
    <cellStyle name="style1422648096470 2" xfId="1011"/>
    <cellStyle name="style1422648096470 2 2" xfId="1012"/>
    <cellStyle name="style1422648096470 3" xfId="1013"/>
    <cellStyle name="style1422648096470 3 2" xfId="1014"/>
    <cellStyle name="style1422648096470 4" xfId="1015"/>
    <cellStyle name="style1422648096526" xfId="1016"/>
    <cellStyle name="style1422648096526 2" xfId="1017"/>
    <cellStyle name="style1422648096526 2 2" xfId="1018"/>
    <cellStyle name="style1422648096526 3" xfId="1019"/>
    <cellStyle name="style1422648096526 3 2" xfId="1020"/>
    <cellStyle name="style1422648096526 4" xfId="1021"/>
    <cellStyle name="style1422648096728" xfId="1022"/>
    <cellStyle name="style1422648096728 2" xfId="1023"/>
    <cellStyle name="style1422648096728 2 2" xfId="1024"/>
    <cellStyle name="style1422648096728 3" xfId="1025"/>
    <cellStyle name="style1422648096728 3 2" xfId="1026"/>
    <cellStyle name="style1422648096728 4" xfId="1027"/>
    <cellStyle name="style1422648096757" xfId="1028"/>
    <cellStyle name="style1422648096757 2" xfId="1029"/>
    <cellStyle name="style1422648096757 2 2" xfId="1030"/>
    <cellStyle name="style1422648096757 3" xfId="1031"/>
    <cellStyle name="style1422648096757 3 2" xfId="1032"/>
    <cellStyle name="style1422648096757 4" xfId="1033"/>
    <cellStyle name="style1422648096788" xfId="1034"/>
    <cellStyle name="style1422648096788 2" xfId="1035"/>
    <cellStyle name="style1422648096788 2 2" xfId="1036"/>
    <cellStyle name="style1422648096788 3" xfId="1037"/>
    <cellStyle name="style1422648096788 3 2" xfId="1038"/>
    <cellStyle name="style1422648096788 4" xfId="1039"/>
    <cellStyle name="style1422648096819" xfId="1040"/>
    <cellStyle name="style1422648096819 2" xfId="1041"/>
    <cellStyle name="style1422648096819 2 2" xfId="1042"/>
    <cellStyle name="style1422648096819 3" xfId="1043"/>
    <cellStyle name="style1422648096819 3 2" xfId="1044"/>
    <cellStyle name="style1422648096819 4" xfId="1045"/>
    <cellStyle name="style1422648096849" xfId="1046"/>
    <cellStyle name="style1422648096849 2" xfId="1047"/>
    <cellStyle name="style1422648096849 2 2" xfId="1048"/>
    <cellStyle name="style1422648096849 3" xfId="1049"/>
    <cellStyle name="style1422648096849 3 2" xfId="1050"/>
    <cellStyle name="style1422648096849 4" xfId="1051"/>
    <cellStyle name="style1422648096879" xfId="1052"/>
    <cellStyle name="style1422648096879 2" xfId="1053"/>
    <cellStyle name="style1422648096879 2 2" xfId="1054"/>
    <cellStyle name="style1422648096879 3" xfId="1055"/>
    <cellStyle name="style1422648096879 3 2" xfId="1056"/>
    <cellStyle name="style1422648096879 4" xfId="1057"/>
    <cellStyle name="style1422648096916" xfId="1058"/>
    <cellStyle name="style1422648096916 2" xfId="1059"/>
    <cellStyle name="style1422648096916 2 2" xfId="1060"/>
    <cellStyle name="style1422648096916 3" xfId="1061"/>
    <cellStyle name="style1422648096916 3 2" xfId="1062"/>
    <cellStyle name="style1422648096916 4" xfId="1063"/>
    <cellStyle name="style1422648096945" xfId="1064"/>
    <cellStyle name="style1422648096945 2" xfId="1065"/>
    <cellStyle name="style1422648096945 2 2" xfId="1066"/>
    <cellStyle name="style1422648096945 3" xfId="1067"/>
    <cellStyle name="style1422648096945 3 2" xfId="1068"/>
    <cellStyle name="style1422648096945 4" xfId="1069"/>
    <cellStyle name="style1422648096974" xfId="1070"/>
    <cellStyle name="style1422648096974 2" xfId="1071"/>
    <cellStyle name="style1422648096974 2 2" xfId="1072"/>
    <cellStyle name="style1422648096974 3" xfId="1073"/>
    <cellStyle name="style1422648096974 3 2" xfId="1074"/>
    <cellStyle name="style1422648096974 4" xfId="1075"/>
    <cellStyle name="style1422651242080" xfId="1076"/>
    <cellStyle name="style1422651242080 2" xfId="1077"/>
    <cellStyle name="style1422651242080 2 2" xfId="1078"/>
    <cellStyle name="style1422651242080 3" xfId="1079"/>
    <cellStyle name="style1422651242080 3 2" xfId="1080"/>
    <cellStyle name="style1422651242080 4" xfId="1081"/>
    <cellStyle name="style1422651242194" xfId="1082"/>
    <cellStyle name="style1422651242194 2" xfId="1083"/>
    <cellStyle name="style1422651242194 2 2" xfId="1084"/>
    <cellStyle name="style1422651242194 3" xfId="1085"/>
    <cellStyle name="style1422651242194 3 2" xfId="1086"/>
    <cellStyle name="style1422651242194 4" xfId="1087"/>
    <cellStyle name="style1422651242234" xfId="1088"/>
    <cellStyle name="style1422651242234 2" xfId="1089"/>
    <cellStyle name="style1422651242234 2 2" xfId="1090"/>
    <cellStyle name="style1422651242234 3" xfId="1091"/>
    <cellStyle name="style1422651242234 3 2" xfId="1092"/>
    <cellStyle name="style1422651242234 4" xfId="1093"/>
    <cellStyle name="style1422651242277" xfId="1094"/>
    <cellStyle name="style1422651242277 2" xfId="1095"/>
    <cellStyle name="style1422651242277 2 2" xfId="1096"/>
    <cellStyle name="style1422651242277 3" xfId="1097"/>
    <cellStyle name="style1422651242277 3 2" xfId="1098"/>
    <cellStyle name="style1422651242277 4" xfId="1099"/>
    <cellStyle name="style1422651242327" xfId="1100"/>
    <cellStyle name="style1422651242327 2" xfId="1101"/>
    <cellStyle name="style1422651242327 2 2" xfId="1102"/>
    <cellStyle name="style1422651242327 3" xfId="1103"/>
    <cellStyle name="style1422651242327 3 2" xfId="1104"/>
    <cellStyle name="style1422651242327 4" xfId="1105"/>
    <cellStyle name="style1422651242374" xfId="1106"/>
    <cellStyle name="style1422651242374 2" xfId="1107"/>
    <cellStyle name="style1422651242374 2 2" xfId="1108"/>
    <cellStyle name="style1422651242374 3" xfId="1109"/>
    <cellStyle name="style1422651242374 3 2" xfId="1110"/>
    <cellStyle name="style1422651242374 4" xfId="1111"/>
    <cellStyle name="style1422651242421" xfId="1112"/>
    <cellStyle name="style1422651242421 2" xfId="1113"/>
    <cellStyle name="style1422651242421 2 2" xfId="1114"/>
    <cellStyle name="style1422651242421 3" xfId="1115"/>
    <cellStyle name="style1422651242421 3 2" xfId="1116"/>
    <cellStyle name="style1422651242421 4" xfId="1117"/>
    <cellStyle name="style1422651242473" xfId="1118"/>
    <cellStyle name="style1422651242473 2" xfId="1119"/>
    <cellStyle name="style1422651242473 2 2" xfId="1120"/>
    <cellStyle name="style1422651242473 3" xfId="1121"/>
    <cellStyle name="style1422651242473 3 2" xfId="1122"/>
    <cellStyle name="style1422651242473 4" xfId="1123"/>
    <cellStyle name="style1422651242519" xfId="1124"/>
    <cellStyle name="style1422651242519 2" xfId="1125"/>
    <cellStyle name="style1422651242519 2 2" xfId="1126"/>
    <cellStyle name="style1422651242519 3" xfId="1127"/>
    <cellStyle name="style1422651242519 3 2" xfId="1128"/>
    <cellStyle name="style1422651242519 4" xfId="1129"/>
    <cellStyle name="style1422651242564" xfId="1130"/>
    <cellStyle name="style1422651242564 2" xfId="1131"/>
    <cellStyle name="style1422651242564 2 2" xfId="1132"/>
    <cellStyle name="style1422651242564 3" xfId="1133"/>
    <cellStyle name="style1422651242564 3 2" xfId="1134"/>
    <cellStyle name="style1422651242564 4" xfId="1135"/>
    <cellStyle name="style1422651242609" xfId="1136"/>
    <cellStyle name="style1422651242609 2" xfId="1137"/>
    <cellStyle name="style1422651242609 2 2" xfId="1138"/>
    <cellStyle name="style1422651242609 3" xfId="1139"/>
    <cellStyle name="style1422651242609 3 2" xfId="1140"/>
    <cellStyle name="style1422651242609 4" xfId="1141"/>
    <cellStyle name="style1422651242655" xfId="1142"/>
    <cellStyle name="style1422651242655 2" xfId="1143"/>
    <cellStyle name="style1422651242655 2 2" xfId="1144"/>
    <cellStyle name="style1422651242655 3" xfId="1145"/>
    <cellStyle name="style1422651242655 3 2" xfId="1146"/>
    <cellStyle name="style1422651242655 4" xfId="1147"/>
    <cellStyle name="style1422651242690" xfId="1148"/>
    <cellStyle name="style1422651242690 2" xfId="1149"/>
    <cellStyle name="style1422651242690 2 2" xfId="1150"/>
    <cellStyle name="style1422651242690 3" xfId="1151"/>
    <cellStyle name="style1422651242690 3 2" xfId="1152"/>
    <cellStyle name="style1422651242690 4" xfId="1153"/>
    <cellStyle name="style1422651242726" xfId="1154"/>
    <cellStyle name="style1422651242726 2" xfId="1155"/>
    <cellStyle name="style1422651242726 2 2" xfId="1156"/>
    <cellStyle name="style1422651242726 3" xfId="1157"/>
    <cellStyle name="style1422651242726 3 2" xfId="1158"/>
    <cellStyle name="style1422651242726 4" xfId="1159"/>
    <cellStyle name="style1422651242775" xfId="1160"/>
    <cellStyle name="style1422651242775 2" xfId="1161"/>
    <cellStyle name="style1422651242775 2 2" xfId="1162"/>
    <cellStyle name="style1422651242775 3" xfId="1163"/>
    <cellStyle name="style1422651242775 3 2" xfId="1164"/>
    <cellStyle name="style1422651242775 4" xfId="1165"/>
    <cellStyle name="style1422651242816" xfId="1166"/>
    <cellStyle name="style1422651242816 2" xfId="1167"/>
    <cellStyle name="style1422651242816 2 2" xfId="1168"/>
    <cellStyle name="style1422651242816 3" xfId="1169"/>
    <cellStyle name="style1422651242816 3 2" xfId="1170"/>
    <cellStyle name="style1422651242816 4" xfId="1171"/>
    <cellStyle name="style1422651242863" xfId="1172"/>
    <cellStyle name="style1422651242863 2" xfId="1173"/>
    <cellStyle name="style1422651242863 2 2" xfId="1174"/>
    <cellStyle name="style1422651242863 3" xfId="1175"/>
    <cellStyle name="style1422651242863 3 2" xfId="1176"/>
    <cellStyle name="style1422651242863 4" xfId="1177"/>
    <cellStyle name="style1422651242906" xfId="1178"/>
    <cellStyle name="style1422651242906 2" xfId="1179"/>
    <cellStyle name="style1422651242906 2 2" xfId="1180"/>
    <cellStyle name="style1422651242906 3" xfId="1181"/>
    <cellStyle name="style1422651242906 3 2" xfId="1182"/>
    <cellStyle name="style1422651242906 4" xfId="1183"/>
    <cellStyle name="style1422651242948" xfId="1184"/>
    <cellStyle name="style1422651242948 2" xfId="1185"/>
    <cellStyle name="style1422651242948 2 2" xfId="1186"/>
    <cellStyle name="style1422651242948 3" xfId="1187"/>
    <cellStyle name="style1422651242948 3 2" xfId="1188"/>
    <cellStyle name="style1422651242948 4" xfId="1189"/>
    <cellStyle name="style1422651242992" xfId="1190"/>
    <cellStyle name="style1422651242992 2" xfId="1191"/>
    <cellStyle name="style1422651242992 2 2" xfId="1192"/>
    <cellStyle name="style1422651242992 3" xfId="1193"/>
    <cellStyle name="style1422651242992 3 2" xfId="1194"/>
    <cellStyle name="style1422651242992 4" xfId="1195"/>
    <cellStyle name="style1422651243035" xfId="1196"/>
    <cellStyle name="style1422651243035 2" xfId="1197"/>
    <cellStyle name="style1422651243035 2 2" xfId="1198"/>
    <cellStyle name="style1422651243035 3" xfId="1199"/>
    <cellStyle name="style1422651243035 3 2" xfId="1200"/>
    <cellStyle name="style1422651243035 4" xfId="1201"/>
    <cellStyle name="style1422651243079" xfId="1202"/>
    <cellStyle name="style1422651243079 2" xfId="1203"/>
    <cellStyle name="style1422651243079 2 2" xfId="1204"/>
    <cellStyle name="style1422651243079 3" xfId="1205"/>
    <cellStyle name="style1422651243079 3 2" xfId="1206"/>
    <cellStyle name="style1422651243079 4" xfId="1207"/>
    <cellStyle name="style1422651243123" xfId="1208"/>
    <cellStyle name="style1422651243123 2" xfId="1209"/>
    <cellStyle name="style1422651243123 2 2" xfId="1210"/>
    <cellStyle name="style1422651243123 3" xfId="1211"/>
    <cellStyle name="style1422651243123 3 2" xfId="1212"/>
    <cellStyle name="style1422651243123 4" xfId="1213"/>
    <cellStyle name="style1422651243172" xfId="1214"/>
    <cellStyle name="style1422651243172 2" xfId="1215"/>
    <cellStyle name="style1422651243172 2 2" xfId="1216"/>
    <cellStyle name="style1422651243172 3" xfId="1217"/>
    <cellStyle name="style1422651243172 3 2" xfId="1218"/>
    <cellStyle name="style1422651243172 4" xfId="1219"/>
    <cellStyle name="style1422651243216" xfId="1220"/>
    <cellStyle name="style1422651243216 2" xfId="1221"/>
    <cellStyle name="style1422651243216 2 2" xfId="1222"/>
    <cellStyle name="style1422651243216 3" xfId="1223"/>
    <cellStyle name="style1422651243216 3 2" xfId="1224"/>
    <cellStyle name="style1422651243216 4" xfId="1225"/>
    <cellStyle name="style1422651243262" xfId="1226"/>
    <cellStyle name="style1422651243262 2" xfId="1227"/>
    <cellStyle name="style1422651243262 2 2" xfId="1228"/>
    <cellStyle name="style1422651243262 3" xfId="1229"/>
    <cellStyle name="style1422651243262 3 2" xfId="1230"/>
    <cellStyle name="style1422651243262 4" xfId="1231"/>
    <cellStyle name="style1422651243296" xfId="1232"/>
    <cellStyle name="style1422651243296 2" xfId="1233"/>
    <cellStyle name="style1422651243296 2 2" xfId="1234"/>
    <cellStyle name="style1422651243296 3" xfId="1235"/>
    <cellStyle name="style1422651243296 3 2" xfId="1236"/>
    <cellStyle name="style1422651243296 4" xfId="1237"/>
    <cellStyle name="style1422651243339" xfId="1238"/>
    <cellStyle name="style1422651243339 2" xfId="1239"/>
    <cellStyle name="style1422651243339 2 2" xfId="1240"/>
    <cellStyle name="style1422651243339 3" xfId="1241"/>
    <cellStyle name="style1422651243339 3 2" xfId="1242"/>
    <cellStyle name="style1422651243339 4" xfId="1243"/>
    <cellStyle name="style1422651243382" xfId="1244"/>
    <cellStyle name="style1422651243382 2" xfId="1245"/>
    <cellStyle name="style1422651243382 2 2" xfId="1246"/>
    <cellStyle name="style1422651243382 3" xfId="1247"/>
    <cellStyle name="style1422651243382 3 2" xfId="1248"/>
    <cellStyle name="style1422651243382 4" xfId="1249"/>
    <cellStyle name="style1422651243497" xfId="1250"/>
    <cellStyle name="style1422651243497 2" xfId="1251"/>
    <cellStyle name="style1422651243497 2 2" xfId="1252"/>
    <cellStyle name="style1422651243497 3" xfId="1253"/>
    <cellStyle name="style1422651243497 3 2" xfId="1254"/>
    <cellStyle name="style1422651243497 4" xfId="1255"/>
    <cellStyle name="style1422651243538" xfId="1256"/>
    <cellStyle name="style1422651243538 2" xfId="1257"/>
    <cellStyle name="style1422651243538 2 2" xfId="1258"/>
    <cellStyle name="style1422651243538 3" xfId="1259"/>
    <cellStyle name="style1422651243538 3 2" xfId="1260"/>
    <cellStyle name="style1422651243538 4" xfId="1261"/>
    <cellStyle name="style1422651243579" xfId="1262"/>
    <cellStyle name="style1422651243579 2" xfId="1263"/>
    <cellStyle name="style1422651243579 2 2" xfId="1264"/>
    <cellStyle name="style1422651243579 3" xfId="1265"/>
    <cellStyle name="style1422651243579 3 2" xfId="1266"/>
    <cellStyle name="style1422651243579 4" xfId="1267"/>
    <cellStyle name="style1422651243613" xfId="1268"/>
    <cellStyle name="style1422651243613 2" xfId="1269"/>
    <cellStyle name="style1422651243613 2 2" xfId="1270"/>
    <cellStyle name="style1422651243613 3" xfId="1271"/>
    <cellStyle name="style1422651243613 3 2" xfId="1272"/>
    <cellStyle name="style1422651243613 4" xfId="1273"/>
    <cellStyle name="style1422651243645" xfId="1274"/>
    <cellStyle name="style1422651243645 2" xfId="1275"/>
    <cellStyle name="style1422651243645 2 2" xfId="1276"/>
    <cellStyle name="style1422651243645 3" xfId="1277"/>
    <cellStyle name="style1422651243645 3 2" xfId="1278"/>
    <cellStyle name="style1422651243645 4" xfId="1279"/>
    <cellStyle name="style1422651243679" xfId="1280"/>
    <cellStyle name="style1422651243679 2" xfId="1281"/>
    <cellStyle name="style1422651243679 2 2" xfId="1282"/>
    <cellStyle name="style1422651243679 3" xfId="1283"/>
    <cellStyle name="style1422651243679 3 2" xfId="1284"/>
    <cellStyle name="style1422651243679 4" xfId="1285"/>
    <cellStyle name="style1422651243718" xfId="1286"/>
    <cellStyle name="style1422651243718 2" xfId="1287"/>
    <cellStyle name="style1422651243718 2 2" xfId="1288"/>
    <cellStyle name="style1422651243718 3" xfId="1289"/>
    <cellStyle name="style1422651243718 3 2" xfId="1290"/>
    <cellStyle name="style1422651243718 4" xfId="1291"/>
    <cellStyle name="style1422651243753" xfId="1292"/>
    <cellStyle name="style1422651243753 2" xfId="1293"/>
    <cellStyle name="style1422651243753 2 2" xfId="1294"/>
    <cellStyle name="style1422651243753 3" xfId="1295"/>
    <cellStyle name="style1422651243753 3 2" xfId="1296"/>
    <cellStyle name="style1422651243753 4" xfId="1297"/>
    <cellStyle name="style1422651243783" xfId="1298"/>
    <cellStyle name="style1422651243783 2" xfId="1299"/>
    <cellStyle name="style1422651243783 2 2" xfId="1300"/>
    <cellStyle name="style1422651243783 3" xfId="1301"/>
    <cellStyle name="style1422651243783 3 2" xfId="1302"/>
    <cellStyle name="style1422651243783 4" xfId="1303"/>
    <cellStyle name="style1422651243812" xfId="1304"/>
    <cellStyle name="style1422651243812 2" xfId="1305"/>
    <cellStyle name="style1422651243812 2 2" xfId="1306"/>
    <cellStyle name="style1422651243812 3" xfId="1307"/>
    <cellStyle name="style1422651243812 3 2" xfId="1308"/>
    <cellStyle name="style1422651243812 4" xfId="1309"/>
    <cellStyle name="style1422651243843" xfId="1310"/>
    <cellStyle name="style1422651243843 2" xfId="1311"/>
    <cellStyle name="style1422651243843 2 2" xfId="1312"/>
    <cellStyle name="style1422651243843 3" xfId="1313"/>
    <cellStyle name="style1422651243843 3 2" xfId="1314"/>
    <cellStyle name="style1422651243843 4" xfId="1315"/>
    <cellStyle name="style1422651243882" xfId="1316"/>
    <cellStyle name="style1422651243882 2" xfId="1317"/>
    <cellStyle name="style1422651243882 2 2" xfId="1318"/>
    <cellStyle name="style1422651243882 3" xfId="1319"/>
    <cellStyle name="style1422651243882 3 2" xfId="1320"/>
    <cellStyle name="style1422651243882 4" xfId="1321"/>
    <cellStyle name="style1422651243923" xfId="1322"/>
    <cellStyle name="style1422651243923 2" xfId="1323"/>
    <cellStyle name="style1422651243923 2 2" xfId="1324"/>
    <cellStyle name="style1422651243923 3" xfId="1325"/>
    <cellStyle name="style1422651243923 3 2" xfId="1326"/>
    <cellStyle name="style1422651243923 4" xfId="1327"/>
    <cellStyle name="style1422651243961" xfId="1328"/>
    <cellStyle name="style1422651243961 2" xfId="1329"/>
    <cellStyle name="style1422651243961 2 2" xfId="1330"/>
    <cellStyle name="style1422651243961 3" xfId="1331"/>
    <cellStyle name="style1422651243961 3 2" xfId="1332"/>
    <cellStyle name="style1422651243961 4" xfId="1333"/>
    <cellStyle name="style1422651243998" xfId="1334"/>
    <cellStyle name="style1422651243998 2" xfId="1335"/>
    <cellStyle name="style1422651243998 2 2" xfId="1336"/>
    <cellStyle name="style1422651243998 3" xfId="1337"/>
    <cellStyle name="style1422651243998 3 2" xfId="1338"/>
    <cellStyle name="style1422651243998 4" xfId="1339"/>
    <cellStyle name="style1422651244035" xfId="1340"/>
    <cellStyle name="style1422651244035 2" xfId="1341"/>
    <cellStyle name="style1422651244035 2 2" xfId="1342"/>
    <cellStyle name="style1422651244035 3" xfId="1343"/>
    <cellStyle name="style1422651244035 3 2" xfId="1344"/>
    <cellStyle name="style1422651244035 4" xfId="1345"/>
    <cellStyle name="style1422651244071" xfId="1346"/>
    <cellStyle name="style1422651244071 2" xfId="1347"/>
    <cellStyle name="style1422651244071 2 2" xfId="1348"/>
    <cellStyle name="style1422651244071 3" xfId="1349"/>
    <cellStyle name="style1422651244071 3 2" xfId="1350"/>
    <cellStyle name="style1422651244071 4" xfId="1351"/>
    <cellStyle name="style1422651244108" xfId="1352"/>
    <cellStyle name="style1422651244108 2" xfId="1353"/>
    <cellStyle name="style1422651244108 2 2" xfId="1354"/>
    <cellStyle name="style1422651244108 3" xfId="1355"/>
    <cellStyle name="style1422651244108 3 2" xfId="1356"/>
    <cellStyle name="style1422651244108 4" xfId="1357"/>
    <cellStyle name="style1422651244146" xfId="1358"/>
    <cellStyle name="style1422651244146 2" xfId="1359"/>
    <cellStyle name="style1422651244146 2 2" xfId="1360"/>
    <cellStyle name="style1422651244146 3" xfId="1361"/>
    <cellStyle name="style1422651244146 3 2" xfId="1362"/>
    <cellStyle name="style1422651244146 4" xfId="1363"/>
    <cellStyle name="style1422651244186" xfId="1364"/>
    <cellStyle name="style1422651244186 2" xfId="1365"/>
    <cellStyle name="style1422651244186 2 2" xfId="1366"/>
    <cellStyle name="style1422651244186 3" xfId="1367"/>
    <cellStyle name="style1422651244186 3 2" xfId="1368"/>
    <cellStyle name="style1422651244186 4" xfId="1369"/>
    <cellStyle name="style1422651244225" xfId="1370"/>
    <cellStyle name="style1422651244225 2" xfId="1371"/>
    <cellStyle name="style1422651244225 2 2" xfId="1372"/>
    <cellStyle name="style1422651244225 3" xfId="1373"/>
    <cellStyle name="style1422651244225 3 2" xfId="1374"/>
    <cellStyle name="style1422651244225 4" xfId="1375"/>
    <cellStyle name="style1422651244254" xfId="1376"/>
    <cellStyle name="style1422651244254 2" xfId="1377"/>
    <cellStyle name="style1422651244254 2 2" xfId="1378"/>
    <cellStyle name="style1422651244254 3" xfId="1379"/>
    <cellStyle name="style1422651244254 3 2" xfId="1380"/>
    <cellStyle name="style1422651244254 4" xfId="1381"/>
    <cellStyle name="style1422651244283" xfId="1382"/>
    <cellStyle name="style1422651244283 2" xfId="1383"/>
    <cellStyle name="style1422651244283 2 2" xfId="1384"/>
    <cellStyle name="style1422651244283 3" xfId="1385"/>
    <cellStyle name="style1422651244283 3 2" xfId="1386"/>
    <cellStyle name="style1422651244283 4" xfId="1387"/>
    <cellStyle name="style1422651244312" xfId="1388"/>
    <cellStyle name="style1422651244312 2" xfId="1389"/>
    <cellStyle name="style1422651244312 2 2" xfId="1390"/>
    <cellStyle name="style1422651244312 3" xfId="1391"/>
    <cellStyle name="style1422651244312 3 2" xfId="1392"/>
    <cellStyle name="style1422651244312 4" xfId="1393"/>
    <cellStyle name="style1422651244344" xfId="1394"/>
    <cellStyle name="style1422651244344 2" xfId="1395"/>
    <cellStyle name="style1422651244344 2 2" xfId="1396"/>
    <cellStyle name="style1422651244344 3" xfId="1397"/>
    <cellStyle name="style1422651244344 3 2" xfId="1398"/>
    <cellStyle name="style1422651244344 4" xfId="1399"/>
    <cellStyle name="style1422651244379" xfId="1400"/>
    <cellStyle name="style1422651244379 2" xfId="1401"/>
    <cellStyle name="style1422651244379 2 2" xfId="1402"/>
    <cellStyle name="style1422651244379 3" xfId="1403"/>
    <cellStyle name="style1422651244379 3 2" xfId="1404"/>
    <cellStyle name="style1422651244379 4" xfId="1405"/>
    <cellStyle name="style1422651244407" xfId="1406"/>
    <cellStyle name="style1422651244407 2" xfId="1407"/>
    <cellStyle name="style1422651244407 2 2" xfId="1408"/>
    <cellStyle name="style1422651244407 3" xfId="1409"/>
    <cellStyle name="style1422651244407 3 2" xfId="1410"/>
    <cellStyle name="style1422651244407 4" xfId="1411"/>
    <cellStyle name="style1422651244436" xfId="1412"/>
    <cellStyle name="style1422651244436 2" xfId="1413"/>
    <cellStyle name="style1422651244436 2 2" xfId="1414"/>
    <cellStyle name="style1422651244436 3" xfId="1415"/>
    <cellStyle name="style1422651244436 3 2" xfId="1416"/>
    <cellStyle name="style1422651244436 4" xfId="1417"/>
    <cellStyle name="style1422651244465" xfId="1418"/>
    <cellStyle name="style1422651244465 2" xfId="1419"/>
    <cellStyle name="style1422651244465 2 2" xfId="1420"/>
    <cellStyle name="style1422651244465 3" xfId="1421"/>
    <cellStyle name="style1422651244465 3 2" xfId="1422"/>
    <cellStyle name="style1422651244465 4" xfId="1423"/>
    <cellStyle name="style1422651244501" xfId="1424"/>
    <cellStyle name="style1422651244501 2" xfId="1425"/>
    <cellStyle name="style1422651244501 2 2" xfId="1426"/>
    <cellStyle name="style1422651244501 3" xfId="1427"/>
    <cellStyle name="style1422651244501 3 2" xfId="1428"/>
    <cellStyle name="style1422651244501 4" xfId="1429"/>
    <cellStyle name="style1422651244533" xfId="1430"/>
    <cellStyle name="style1422651244533 2" xfId="1431"/>
    <cellStyle name="style1422651244533 2 2" xfId="1432"/>
    <cellStyle name="style1422651244533 3" xfId="1433"/>
    <cellStyle name="style1422651244533 3 2" xfId="1434"/>
    <cellStyle name="style1422651244533 4" xfId="1435"/>
    <cellStyle name="style1422651244565" xfId="1436"/>
    <cellStyle name="style1422651244565 2" xfId="1437"/>
    <cellStyle name="style1422651244565 2 2" xfId="1438"/>
    <cellStyle name="style1422651244565 3" xfId="1439"/>
    <cellStyle name="style1422651244565 3 2" xfId="1440"/>
    <cellStyle name="style1422651244565 4" xfId="1441"/>
    <cellStyle name="style1422651244614" xfId="1442"/>
    <cellStyle name="style1422651244614 2" xfId="1443"/>
    <cellStyle name="style1422651244614 2 2" xfId="1444"/>
    <cellStyle name="style1422651244614 3" xfId="1445"/>
    <cellStyle name="style1422651244614 3 2" xfId="1446"/>
    <cellStyle name="style1422651244614 4" xfId="1447"/>
    <cellStyle name="style1422651244700" xfId="1448"/>
    <cellStyle name="style1422651244700 2" xfId="1449"/>
    <cellStyle name="style1422651244700 2 2" xfId="1450"/>
    <cellStyle name="style1422651244700 3" xfId="1451"/>
    <cellStyle name="style1422651244700 3 2" xfId="1452"/>
    <cellStyle name="style1422651244700 4" xfId="1453"/>
    <cellStyle name="style1422651244767" xfId="1454"/>
    <cellStyle name="style1422651244767 2" xfId="1455"/>
    <cellStyle name="style1422651244767 2 2" xfId="1456"/>
    <cellStyle name="style1422651244767 3" xfId="1457"/>
    <cellStyle name="style1422651244767 3 2" xfId="1458"/>
    <cellStyle name="style1422651244767 4" xfId="1459"/>
    <cellStyle name="style1422651244856" xfId="1460"/>
    <cellStyle name="style1422651244856 2" xfId="1461"/>
    <cellStyle name="style1422651244856 2 2" xfId="1462"/>
    <cellStyle name="style1422651244856 3" xfId="1463"/>
    <cellStyle name="style1422651244856 3 2" xfId="1464"/>
    <cellStyle name="style1422651244856 4" xfId="1465"/>
    <cellStyle name="style1422651244886" xfId="1466"/>
    <cellStyle name="style1422651244886 2" xfId="1467"/>
    <cellStyle name="style1422651244886 2 2" xfId="1468"/>
    <cellStyle name="style1422651244886 3" xfId="1469"/>
    <cellStyle name="style1422651244886 3 2" xfId="1470"/>
    <cellStyle name="style1422651244886 4" xfId="1471"/>
    <cellStyle name="style1422651244916" xfId="1472"/>
    <cellStyle name="style1422651244916 2" xfId="1473"/>
    <cellStyle name="style1422651244916 2 2" xfId="1474"/>
    <cellStyle name="style1422651244916 3" xfId="1475"/>
    <cellStyle name="style1422651244916 3 2" xfId="1476"/>
    <cellStyle name="style1422651244916 4" xfId="1477"/>
    <cellStyle name="style1422651244958" xfId="1478"/>
    <cellStyle name="style1422651244958 2" xfId="1479"/>
    <cellStyle name="style1422651244958 2 2" xfId="1480"/>
    <cellStyle name="style1422651244958 3" xfId="1481"/>
    <cellStyle name="style1422651244958 3 2" xfId="1482"/>
    <cellStyle name="style1422651244958 4" xfId="1483"/>
    <cellStyle name="style1422651244989" xfId="1484"/>
    <cellStyle name="style1422651244989 2" xfId="1485"/>
    <cellStyle name="style1422651244989 2 2" xfId="1486"/>
    <cellStyle name="style1422651244989 3" xfId="1487"/>
    <cellStyle name="style1422651244989 3 2" xfId="1488"/>
    <cellStyle name="style1422651244989 4" xfId="1489"/>
    <cellStyle name="style1422651245027" xfId="1490"/>
    <cellStyle name="style1422651245027 2" xfId="1491"/>
    <cellStyle name="style1422651245027 2 2" xfId="1492"/>
    <cellStyle name="style1422651245027 3" xfId="1493"/>
    <cellStyle name="style1422651245027 3 2" xfId="1494"/>
    <cellStyle name="style1422651245027 4" xfId="1495"/>
    <cellStyle name="style1422651245142" xfId="1496"/>
    <cellStyle name="style1422651245142 2" xfId="1497"/>
    <cellStyle name="style1422651245142 2 2" xfId="1498"/>
    <cellStyle name="style1422651245142 3" xfId="1499"/>
    <cellStyle name="style1422651245142 3 2" xfId="1500"/>
    <cellStyle name="style1422651245142 4" xfId="1501"/>
    <cellStyle name="style1422651245170" xfId="1502"/>
    <cellStyle name="style1422651245170 2" xfId="1503"/>
    <cellStyle name="style1422651245170 2 2" xfId="1504"/>
    <cellStyle name="style1422651245170 3" xfId="1505"/>
    <cellStyle name="style1422651245170 3 2" xfId="1506"/>
    <cellStyle name="style1422651245170 4" xfId="1507"/>
    <cellStyle name="style1422651245198" xfId="1508"/>
    <cellStyle name="style1422651245198 2" xfId="1509"/>
    <cellStyle name="style1422651245198 2 2" xfId="1510"/>
    <cellStyle name="style1422651245198 3" xfId="1511"/>
    <cellStyle name="style1422651245198 3 2" xfId="1512"/>
    <cellStyle name="style1422651245198 4" xfId="1513"/>
    <cellStyle name="style1422651245296" xfId="1514"/>
    <cellStyle name="style1422651245296 2" xfId="1515"/>
    <cellStyle name="style1422651245296 2 2" xfId="1516"/>
    <cellStyle name="style1422651245296 3" xfId="1517"/>
    <cellStyle name="style1422651245296 3 2" xfId="1518"/>
    <cellStyle name="style1422651245296 4" xfId="1519"/>
    <cellStyle name="style1422651245329" xfId="1520"/>
    <cellStyle name="style1422651245329 2" xfId="1521"/>
    <cellStyle name="style1422651245329 2 2" xfId="1522"/>
    <cellStyle name="style1422651245329 3" xfId="1523"/>
    <cellStyle name="style1422651245329 3 2" xfId="1524"/>
    <cellStyle name="style1422651245329 4" xfId="1525"/>
    <cellStyle name="style1422651245360" xfId="1526"/>
    <cellStyle name="style1422651245360 2" xfId="1527"/>
    <cellStyle name="style1422651245360 2 2" xfId="1528"/>
    <cellStyle name="style1422651245360 3" xfId="1529"/>
    <cellStyle name="style1422651245360 3 2" xfId="1530"/>
    <cellStyle name="style1422651245360 4" xfId="1531"/>
    <cellStyle name="style1422651245467" xfId="1532"/>
    <cellStyle name="style1422651245467 2" xfId="1533"/>
    <cellStyle name="style1422651245467 2 2" xfId="1534"/>
    <cellStyle name="style1422651245467 3" xfId="1535"/>
    <cellStyle name="style1422651245467 3 2" xfId="1536"/>
    <cellStyle name="style1422651245467 4" xfId="1537"/>
    <cellStyle name="style1422651245503" xfId="1538"/>
    <cellStyle name="style1422651245503 2" xfId="1539"/>
    <cellStyle name="style1422651245503 2 2" xfId="1540"/>
    <cellStyle name="style1422651245503 3" xfId="1541"/>
    <cellStyle name="style1422651245503 3 2" xfId="1542"/>
    <cellStyle name="style1422651245503 4" xfId="1543"/>
    <cellStyle name="style1422651245531" xfId="1544"/>
    <cellStyle name="style1422651245531 2" xfId="1545"/>
    <cellStyle name="style1422651245531 2 2" xfId="1546"/>
    <cellStyle name="style1422651245531 3" xfId="1547"/>
    <cellStyle name="style1422651245531 3 2" xfId="1548"/>
    <cellStyle name="style1422651245531 4" xfId="1549"/>
    <cellStyle name="style1422651245573" xfId="1550"/>
    <cellStyle name="style1422651245573 2" xfId="1551"/>
    <cellStyle name="style1422651245573 2 2" xfId="1552"/>
    <cellStyle name="style1422651245573 3" xfId="1553"/>
    <cellStyle name="style1422651245573 3 2" xfId="1554"/>
    <cellStyle name="style1422651245573 4" xfId="1555"/>
    <cellStyle name="style1422651245611" xfId="1556"/>
    <cellStyle name="style1422651245611 2" xfId="1557"/>
    <cellStyle name="style1422651245611 2 2" xfId="1558"/>
    <cellStyle name="style1422651245611 3" xfId="1559"/>
    <cellStyle name="style1422651245611 3 2" xfId="1560"/>
    <cellStyle name="style1422651245611 4" xfId="1561"/>
    <cellStyle name="style1422651245643" xfId="1562"/>
    <cellStyle name="style1422651245643 2" xfId="1563"/>
    <cellStyle name="style1422651245643 2 2" xfId="1564"/>
    <cellStyle name="style1422651245643 3" xfId="1565"/>
    <cellStyle name="style1422651245643 3 2" xfId="1566"/>
    <cellStyle name="style1422651245643 4" xfId="1567"/>
    <cellStyle name="style1422651245698" xfId="1568"/>
    <cellStyle name="style1422651245698 2" xfId="1569"/>
    <cellStyle name="style1422651245698 2 2" xfId="1570"/>
    <cellStyle name="style1422651245698 3" xfId="1571"/>
    <cellStyle name="style1422651245698 3 2" xfId="1572"/>
    <cellStyle name="style1422651245698 4" xfId="1573"/>
    <cellStyle name="style1422651245762" xfId="1574"/>
    <cellStyle name="style1422651245762 2" xfId="1575"/>
    <cellStyle name="style1422651245762 2 2" xfId="1576"/>
    <cellStyle name="style1422651245762 3" xfId="1577"/>
    <cellStyle name="style1422651245762 3 2" xfId="1578"/>
    <cellStyle name="style1422651245762 4" xfId="1579"/>
    <cellStyle name="style1422651245791" xfId="1580"/>
    <cellStyle name="style1422651245791 2" xfId="1581"/>
    <cellStyle name="style1422651245791 2 2" xfId="1582"/>
    <cellStyle name="style1422651245791 3" xfId="1583"/>
    <cellStyle name="style1422651245791 3 2" xfId="1584"/>
    <cellStyle name="style1422651245791 4" xfId="1585"/>
    <cellStyle name="style1422651245825" xfId="1586"/>
    <cellStyle name="style1422651245825 2" xfId="1587"/>
    <cellStyle name="style1422651245825 2 2" xfId="1588"/>
    <cellStyle name="style1422651245825 3" xfId="1589"/>
    <cellStyle name="style1422651245825 3 2" xfId="1590"/>
    <cellStyle name="style1422651245825 4" xfId="1591"/>
    <cellStyle name="style1422651245855" xfId="1592"/>
    <cellStyle name="style1422651245855 2" xfId="1593"/>
    <cellStyle name="style1422651245855 2 2" xfId="1594"/>
    <cellStyle name="style1422651245855 3" xfId="1595"/>
    <cellStyle name="style1422651245855 3 2" xfId="1596"/>
    <cellStyle name="style1422651245855 4" xfId="1597"/>
    <cellStyle name="style1422651246060" xfId="1598"/>
    <cellStyle name="style1422651246060 2" xfId="1599"/>
    <cellStyle name="style1422651246060 2 2" xfId="1600"/>
    <cellStyle name="style1422651246060 3" xfId="1601"/>
    <cellStyle name="style1422651246060 3 2" xfId="1602"/>
    <cellStyle name="style1422651246060 4" xfId="1603"/>
    <cellStyle name="style1422651246088" xfId="1604"/>
    <cellStyle name="style1422651246088 2" xfId="1605"/>
    <cellStyle name="style1422651246088 2 2" xfId="1606"/>
    <cellStyle name="style1422651246088 3" xfId="1607"/>
    <cellStyle name="style1422651246088 3 2" xfId="1608"/>
    <cellStyle name="style1422651246088 4" xfId="1609"/>
    <cellStyle name="style1422651246118" xfId="1610"/>
    <cellStyle name="style1422651246118 2" xfId="1611"/>
    <cellStyle name="style1422651246118 2 2" xfId="1612"/>
    <cellStyle name="style1422651246118 3" xfId="1613"/>
    <cellStyle name="style1422651246118 3 2" xfId="1614"/>
    <cellStyle name="style1422651246118 4" xfId="1615"/>
    <cellStyle name="style1422651246363" xfId="1616"/>
    <cellStyle name="style1422651246363 2" xfId="1617"/>
    <cellStyle name="style1422651246363 2 2" xfId="1618"/>
    <cellStyle name="style1422651246363 3" xfId="1619"/>
    <cellStyle name="style1422651246363 3 2" xfId="1620"/>
    <cellStyle name="style1422651246363 4" xfId="1621"/>
    <cellStyle name="style1422651246392" xfId="1622"/>
    <cellStyle name="style1422651246392 2" xfId="1623"/>
    <cellStyle name="style1422651246392 2 2" xfId="1624"/>
    <cellStyle name="style1422651246392 3" xfId="1625"/>
    <cellStyle name="style1422651246392 3 2" xfId="1626"/>
    <cellStyle name="style1422651246392 4" xfId="1627"/>
    <cellStyle name="style1422651246691" xfId="1628"/>
    <cellStyle name="style1422651246691 2" xfId="1629"/>
    <cellStyle name="style1422651246691 2 2" xfId="1630"/>
    <cellStyle name="style1422651246691 3" xfId="1631"/>
    <cellStyle name="style1422651246691 3 2" xfId="1632"/>
    <cellStyle name="style1422651246691 4" xfId="1633"/>
    <cellStyle name="style1422651246730" xfId="1634"/>
    <cellStyle name="style1422651246730 2" xfId="1635"/>
    <cellStyle name="style1422651246730 2 2" xfId="1636"/>
    <cellStyle name="style1422651246730 3" xfId="1637"/>
    <cellStyle name="style1422651246730 3 2" xfId="1638"/>
    <cellStyle name="style1422651246730 4" xfId="1639"/>
    <cellStyle name="style1422651246761" xfId="1640"/>
    <cellStyle name="style1422651246761 2" xfId="1641"/>
    <cellStyle name="style1422651246761 2 2" xfId="1642"/>
    <cellStyle name="style1422651246761 3" xfId="1643"/>
    <cellStyle name="style1422651246761 3 2" xfId="1644"/>
    <cellStyle name="style1422651246761 4" xfId="1645"/>
    <cellStyle name="style1422651246790" xfId="1646"/>
    <cellStyle name="style1422651246790 2" xfId="1647"/>
    <cellStyle name="style1422651246790 2 2" xfId="1648"/>
    <cellStyle name="style1422651246790 3" xfId="1649"/>
    <cellStyle name="style1422651246790 3 2" xfId="1650"/>
    <cellStyle name="style1422651246790 4" xfId="1651"/>
    <cellStyle name="style1422651247316" xfId="1652"/>
    <cellStyle name="style1422651247316 2" xfId="1653"/>
    <cellStyle name="style1422651247316 2 2" xfId="1654"/>
    <cellStyle name="style1422651247316 3" xfId="1655"/>
    <cellStyle name="style1422651247316 3 2" xfId="1656"/>
    <cellStyle name="style1422651247316 4" xfId="1657"/>
    <cellStyle name="style1422651247541" xfId="1658"/>
    <cellStyle name="style1422651247541 2" xfId="1659"/>
    <cellStyle name="style1422651247541 2 2" xfId="1660"/>
    <cellStyle name="style1422651247541 3" xfId="1661"/>
    <cellStyle name="style1422651247541 3 2" xfId="1662"/>
    <cellStyle name="style1422651247541 4" xfId="1663"/>
    <cellStyle name="style1422651247659" xfId="1664"/>
    <cellStyle name="style1422651247659 2" xfId="1665"/>
    <cellStyle name="style1422651247659 2 2" xfId="1666"/>
    <cellStyle name="style1422651247659 3" xfId="1667"/>
    <cellStyle name="style1422651247659 3 2" xfId="1668"/>
    <cellStyle name="style1422651247659 4" xfId="1669"/>
    <cellStyle name="style1422651247903" xfId="1670"/>
    <cellStyle name="style1422651247903 2" xfId="1671"/>
    <cellStyle name="style1422651247903 2 2" xfId="1672"/>
    <cellStyle name="style1422651247903 3" xfId="1673"/>
    <cellStyle name="style1422651247903 3 2" xfId="1674"/>
    <cellStyle name="style1422651247903 4" xfId="1675"/>
    <cellStyle name="style1422651247934" xfId="1676"/>
    <cellStyle name="style1422651247934 2" xfId="1677"/>
    <cellStyle name="style1422651247934 2 2" xfId="1678"/>
    <cellStyle name="style1422651247934 3" xfId="1679"/>
    <cellStyle name="style1422651247934 3 2" xfId="1680"/>
    <cellStyle name="style1422651247934 4" xfId="1681"/>
    <cellStyle name="style1422651247964" xfId="1682"/>
    <cellStyle name="style1422651247964 2" xfId="1683"/>
    <cellStyle name="style1422651247964 2 2" xfId="1684"/>
    <cellStyle name="style1422651247964 3" xfId="1685"/>
    <cellStyle name="style1422651247964 3 2" xfId="1686"/>
    <cellStyle name="style1422651247964 4" xfId="1687"/>
    <cellStyle name="style1422651247993" xfId="1688"/>
    <cellStyle name="style1422651247993 2" xfId="1689"/>
    <cellStyle name="style1422651247993 2 2" xfId="1690"/>
    <cellStyle name="style1422651247993 3" xfId="1691"/>
    <cellStyle name="style1422651247993 3 2" xfId="1692"/>
    <cellStyle name="style1422651247993 4" xfId="1693"/>
    <cellStyle name="style1422651248021" xfId="1694"/>
    <cellStyle name="style1422651248021 2" xfId="1695"/>
    <cellStyle name="style1422651248021 2 2" xfId="1696"/>
    <cellStyle name="style1422651248021 3" xfId="1697"/>
    <cellStyle name="style1422651248021 3 2" xfId="1698"/>
    <cellStyle name="style1422651248021 4" xfId="1699"/>
    <cellStyle name="style1422651248049" xfId="1700"/>
    <cellStyle name="style1422651248049 2" xfId="1701"/>
    <cellStyle name="style1422651248049 2 2" xfId="1702"/>
    <cellStyle name="style1422651248049 3" xfId="1703"/>
    <cellStyle name="style1422651248049 3 2" xfId="1704"/>
    <cellStyle name="style1422651248049 4" xfId="1705"/>
    <cellStyle name="style1422651248077" xfId="1706"/>
    <cellStyle name="style1422651248077 2" xfId="1707"/>
    <cellStyle name="style1422651248077 2 2" xfId="1708"/>
    <cellStyle name="style1422651248077 3" xfId="1709"/>
    <cellStyle name="style1422651248077 3 2" xfId="1710"/>
    <cellStyle name="style1422651248077 4" xfId="1711"/>
    <cellStyle name="style1422651248106" xfId="1712"/>
    <cellStyle name="style1422651248106 2" xfId="1713"/>
    <cellStyle name="style1422651248106 2 2" xfId="1714"/>
    <cellStyle name="style1422651248106 3" xfId="1715"/>
    <cellStyle name="style1422651248106 3 2" xfId="1716"/>
    <cellStyle name="style1422651248106 4" xfId="1717"/>
    <cellStyle name="style1422651248135" xfId="1718"/>
    <cellStyle name="style1422651248135 2" xfId="1719"/>
    <cellStyle name="style1422651248135 2 2" xfId="1720"/>
    <cellStyle name="style1422651248135 3" xfId="1721"/>
    <cellStyle name="style1422651248135 3 2" xfId="1722"/>
    <cellStyle name="style1422651248135 4" xfId="1723"/>
    <cellStyle name="style1422888593816" xfId="1724"/>
    <cellStyle name="style1422888593816 2" xfId="1725"/>
    <cellStyle name="style1422888593816 2 2" xfId="1726"/>
    <cellStyle name="style1422888593816 2 2 2" xfId="1727"/>
    <cellStyle name="style1422888593816 2 3" xfId="1728"/>
    <cellStyle name="style1422888593816 2 3 2" xfId="1729"/>
    <cellStyle name="style1422888593816 2 4" xfId="1730"/>
    <cellStyle name="style1422888593816 3" xfId="1731"/>
    <cellStyle name="style1422888593816 3 2" xfId="1732"/>
    <cellStyle name="style1422888593816 4" xfId="1733"/>
    <cellStyle name="style1422888593816 4 2" xfId="1734"/>
    <cellStyle name="style1422888593816 5" xfId="1735"/>
    <cellStyle name="style1422888594002" xfId="1736"/>
    <cellStyle name="style1422888594002 2" xfId="1737"/>
    <cellStyle name="style1422888594002 2 2" xfId="1738"/>
    <cellStyle name="style1422888594002 2 2 2" xfId="1739"/>
    <cellStyle name="style1422888594002 2 3" xfId="1740"/>
    <cellStyle name="style1422888594002 2 3 2" xfId="1741"/>
    <cellStyle name="style1422888594002 2 4" xfId="1742"/>
    <cellStyle name="style1422888594002 3" xfId="1743"/>
    <cellStyle name="style1422888594002 3 2" xfId="1744"/>
    <cellStyle name="style1422888594002 4" xfId="1745"/>
    <cellStyle name="style1422888594002 4 2" xfId="1746"/>
    <cellStyle name="style1422888594002 5" xfId="1747"/>
    <cellStyle name="style1422888594045" xfId="1748"/>
    <cellStyle name="style1422888594045 2" xfId="1749"/>
    <cellStyle name="style1422888594045 2 2" xfId="1750"/>
    <cellStyle name="style1422888594045 2 2 2" xfId="1751"/>
    <cellStyle name="style1422888594045 2 3" xfId="1752"/>
    <cellStyle name="style1422888594045 2 3 2" xfId="1753"/>
    <cellStyle name="style1422888594045 2 4" xfId="1754"/>
    <cellStyle name="style1422888594045 3" xfId="1755"/>
    <cellStyle name="style1422888594045 3 2" xfId="1756"/>
    <cellStyle name="style1422888594045 4" xfId="1757"/>
    <cellStyle name="style1422888594045 4 2" xfId="1758"/>
    <cellStyle name="style1422888594045 5" xfId="1759"/>
    <cellStyle name="style1422888594082" xfId="1760"/>
    <cellStyle name="style1422888594082 2" xfId="1761"/>
    <cellStyle name="style1422888594082 2 2" xfId="1762"/>
    <cellStyle name="style1422888594082 2 2 2" xfId="1763"/>
    <cellStyle name="style1422888594082 2 3" xfId="1764"/>
    <cellStyle name="style1422888594082 2 3 2" xfId="1765"/>
    <cellStyle name="style1422888594082 2 4" xfId="1766"/>
    <cellStyle name="style1422888594082 3" xfId="1767"/>
    <cellStyle name="style1422888594082 3 2" xfId="1768"/>
    <cellStyle name="style1422888594082 4" xfId="1769"/>
    <cellStyle name="style1422888594082 4 2" xfId="1770"/>
    <cellStyle name="style1422888594082 5" xfId="1771"/>
    <cellStyle name="style1422888594128" xfId="1772"/>
    <cellStyle name="style1422888594128 2" xfId="1773"/>
    <cellStyle name="style1422888594128 2 2" xfId="1774"/>
    <cellStyle name="style1422888594128 2 2 2" xfId="1775"/>
    <cellStyle name="style1422888594128 2 3" xfId="1776"/>
    <cellStyle name="style1422888594128 2 3 2" xfId="1777"/>
    <cellStyle name="style1422888594128 2 4" xfId="1778"/>
    <cellStyle name="style1422888594128 3" xfId="1779"/>
    <cellStyle name="style1422888594128 3 2" xfId="1780"/>
    <cellStyle name="style1422888594128 4" xfId="1781"/>
    <cellStyle name="style1422888594128 4 2" xfId="1782"/>
    <cellStyle name="style1422888594128 5" xfId="1783"/>
    <cellStyle name="style1422888594173" xfId="1784"/>
    <cellStyle name="style1422888594173 2" xfId="1785"/>
    <cellStyle name="style1422888594173 2 2" xfId="1786"/>
    <cellStyle name="style1422888594173 2 2 2" xfId="1787"/>
    <cellStyle name="style1422888594173 2 3" xfId="1788"/>
    <cellStyle name="style1422888594173 2 3 2" xfId="1789"/>
    <cellStyle name="style1422888594173 2 4" xfId="1790"/>
    <cellStyle name="style1422888594173 3" xfId="1791"/>
    <cellStyle name="style1422888594173 3 2" xfId="1792"/>
    <cellStyle name="style1422888594173 4" xfId="1793"/>
    <cellStyle name="style1422888594173 4 2" xfId="1794"/>
    <cellStyle name="style1422888594173 5" xfId="1795"/>
    <cellStyle name="style1422888594218" xfId="1796"/>
    <cellStyle name="style1422888594218 2" xfId="1797"/>
    <cellStyle name="style1422888594218 2 2" xfId="1798"/>
    <cellStyle name="style1422888594218 2 2 2" xfId="1799"/>
    <cellStyle name="style1422888594218 2 3" xfId="1800"/>
    <cellStyle name="style1422888594218 2 3 2" xfId="1801"/>
    <cellStyle name="style1422888594218 2 4" xfId="1802"/>
    <cellStyle name="style1422888594218 3" xfId="1803"/>
    <cellStyle name="style1422888594218 3 2" xfId="1804"/>
    <cellStyle name="style1422888594218 4" xfId="1805"/>
    <cellStyle name="style1422888594218 4 2" xfId="1806"/>
    <cellStyle name="style1422888594218 5" xfId="1807"/>
    <cellStyle name="style1422888594267" xfId="1808"/>
    <cellStyle name="style1422888594267 2" xfId="1809"/>
    <cellStyle name="style1422888594267 2 2" xfId="1810"/>
    <cellStyle name="style1422888594267 2 2 2" xfId="1811"/>
    <cellStyle name="style1422888594267 2 3" xfId="1812"/>
    <cellStyle name="style1422888594267 2 3 2" xfId="1813"/>
    <cellStyle name="style1422888594267 2 4" xfId="1814"/>
    <cellStyle name="style1422888594267 3" xfId="1815"/>
    <cellStyle name="style1422888594267 3 2" xfId="1816"/>
    <cellStyle name="style1422888594267 4" xfId="1817"/>
    <cellStyle name="style1422888594267 4 2" xfId="1818"/>
    <cellStyle name="style1422888594267 5" xfId="1819"/>
    <cellStyle name="style1422888594313" xfId="1820"/>
    <cellStyle name="style1422888594313 2" xfId="1821"/>
    <cellStyle name="style1422888594313 2 2" xfId="1822"/>
    <cellStyle name="style1422888594313 2 2 2" xfId="1823"/>
    <cellStyle name="style1422888594313 2 3" xfId="1824"/>
    <cellStyle name="style1422888594313 2 3 2" xfId="1825"/>
    <cellStyle name="style1422888594313 2 4" xfId="1826"/>
    <cellStyle name="style1422888594313 3" xfId="1827"/>
    <cellStyle name="style1422888594313 3 2" xfId="1828"/>
    <cellStyle name="style1422888594313 4" xfId="1829"/>
    <cellStyle name="style1422888594313 4 2" xfId="1830"/>
    <cellStyle name="style1422888594313 5" xfId="1831"/>
    <cellStyle name="style1422888594357" xfId="1832"/>
    <cellStyle name="style1422888594357 2" xfId="1833"/>
    <cellStyle name="style1422888594357 2 2" xfId="1834"/>
    <cellStyle name="style1422888594357 2 2 2" xfId="1835"/>
    <cellStyle name="style1422888594357 2 3" xfId="1836"/>
    <cellStyle name="style1422888594357 2 3 2" xfId="1837"/>
    <cellStyle name="style1422888594357 2 4" xfId="1838"/>
    <cellStyle name="style1422888594357 3" xfId="1839"/>
    <cellStyle name="style1422888594357 3 2" xfId="1840"/>
    <cellStyle name="style1422888594357 4" xfId="1841"/>
    <cellStyle name="style1422888594357 4 2" xfId="1842"/>
    <cellStyle name="style1422888594357 5" xfId="1843"/>
    <cellStyle name="style1422888594402" xfId="1844"/>
    <cellStyle name="style1422888594402 2" xfId="1845"/>
    <cellStyle name="style1422888594402 2 2" xfId="1846"/>
    <cellStyle name="style1422888594402 2 2 2" xfId="1847"/>
    <cellStyle name="style1422888594402 2 3" xfId="1848"/>
    <cellStyle name="style1422888594402 2 3 2" xfId="1849"/>
    <cellStyle name="style1422888594402 2 4" xfId="1850"/>
    <cellStyle name="style1422888594402 3" xfId="1851"/>
    <cellStyle name="style1422888594402 3 2" xfId="1852"/>
    <cellStyle name="style1422888594402 4" xfId="1853"/>
    <cellStyle name="style1422888594402 4 2" xfId="1854"/>
    <cellStyle name="style1422888594402 5" xfId="1855"/>
    <cellStyle name="style1422888594448" xfId="1856"/>
    <cellStyle name="style1422888594448 2" xfId="1857"/>
    <cellStyle name="style1422888594448 2 2" xfId="1858"/>
    <cellStyle name="style1422888594448 2 2 2" xfId="1859"/>
    <cellStyle name="style1422888594448 2 3" xfId="1860"/>
    <cellStyle name="style1422888594448 2 3 2" xfId="1861"/>
    <cellStyle name="style1422888594448 2 4" xfId="1862"/>
    <cellStyle name="style1422888594448 3" xfId="1863"/>
    <cellStyle name="style1422888594448 3 2" xfId="1864"/>
    <cellStyle name="style1422888594448 4" xfId="1865"/>
    <cellStyle name="style1422888594448 4 2" xfId="1866"/>
    <cellStyle name="style1422888594448 5" xfId="1867"/>
    <cellStyle name="style1422888594485" xfId="1868"/>
    <cellStyle name="style1422888594485 2" xfId="1869"/>
    <cellStyle name="style1422888594485 2 2" xfId="1870"/>
    <cellStyle name="style1422888594485 2 2 2" xfId="1871"/>
    <cellStyle name="style1422888594485 2 3" xfId="1872"/>
    <cellStyle name="style1422888594485 2 3 2" xfId="1873"/>
    <cellStyle name="style1422888594485 2 4" xfId="1874"/>
    <cellStyle name="style1422888594485 3" xfId="1875"/>
    <cellStyle name="style1422888594485 3 2" xfId="1876"/>
    <cellStyle name="style1422888594485 4" xfId="1877"/>
    <cellStyle name="style1422888594485 4 2" xfId="1878"/>
    <cellStyle name="style1422888594485 5" xfId="1879"/>
    <cellStyle name="style1422888594521" xfId="1880"/>
    <cellStyle name="style1422888594521 2" xfId="1881"/>
    <cellStyle name="style1422888594521 2 2" xfId="1882"/>
    <cellStyle name="style1422888594521 2 2 2" xfId="1883"/>
    <cellStyle name="style1422888594521 2 3" xfId="1884"/>
    <cellStyle name="style1422888594521 2 3 2" xfId="1885"/>
    <cellStyle name="style1422888594521 2 4" xfId="1886"/>
    <cellStyle name="style1422888594521 3" xfId="1887"/>
    <cellStyle name="style1422888594521 3 2" xfId="1888"/>
    <cellStyle name="style1422888594521 4" xfId="1889"/>
    <cellStyle name="style1422888594521 4 2" xfId="1890"/>
    <cellStyle name="style1422888594521 5" xfId="1891"/>
    <cellStyle name="style1422888594569" xfId="1892"/>
    <cellStyle name="style1422888594569 2" xfId="1893"/>
    <cellStyle name="style1422888594569 2 2" xfId="1894"/>
    <cellStyle name="style1422888594569 2 2 2" xfId="1895"/>
    <cellStyle name="style1422888594569 2 3" xfId="1896"/>
    <cellStyle name="style1422888594569 2 3 2" xfId="1897"/>
    <cellStyle name="style1422888594569 2 4" xfId="1898"/>
    <cellStyle name="style1422888594569 3" xfId="1899"/>
    <cellStyle name="style1422888594569 3 2" xfId="1900"/>
    <cellStyle name="style1422888594569 4" xfId="1901"/>
    <cellStyle name="style1422888594569 4 2" xfId="1902"/>
    <cellStyle name="style1422888594569 5" xfId="1903"/>
    <cellStyle name="style1422888594604" xfId="1904"/>
    <cellStyle name="style1422888594604 2" xfId="1905"/>
    <cellStyle name="style1422888594604 2 2" xfId="1906"/>
    <cellStyle name="style1422888594604 2 2 2" xfId="1907"/>
    <cellStyle name="style1422888594604 2 3" xfId="1908"/>
    <cellStyle name="style1422888594604 2 3 2" xfId="1909"/>
    <cellStyle name="style1422888594604 2 4" xfId="1910"/>
    <cellStyle name="style1422888594604 3" xfId="1911"/>
    <cellStyle name="style1422888594604 3 2" xfId="1912"/>
    <cellStyle name="style1422888594604 4" xfId="1913"/>
    <cellStyle name="style1422888594604 4 2" xfId="1914"/>
    <cellStyle name="style1422888594604 5" xfId="1915"/>
    <cellStyle name="style1422888594649" xfId="1916"/>
    <cellStyle name="style1422888594649 2" xfId="1917"/>
    <cellStyle name="style1422888594649 2 2" xfId="1918"/>
    <cellStyle name="style1422888594649 2 2 2" xfId="1919"/>
    <cellStyle name="style1422888594649 2 3" xfId="1920"/>
    <cellStyle name="style1422888594649 2 3 2" xfId="1921"/>
    <cellStyle name="style1422888594649 2 4" xfId="1922"/>
    <cellStyle name="style1422888594649 3" xfId="1923"/>
    <cellStyle name="style1422888594649 3 2" xfId="1924"/>
    <cellStyle name="style1422888594649 4" xfId="1925"/>
    <cellStyle name="style1422888594649 4 2" xfId="1926"/>
    <cellStyle name="style1422888594649 5" xfId="1927"/>
    <cellStyle name="style1422888594694" xfId="1928"/>
    <cellStyle name="style1422888594694 2" xfId="1929"/>
    <cellStyle name="style1422888594694 2 2" xfId="1930"/>
    <cellStyle name="style1422888594694 2 2 2" xfId="1931"/>
    <cellStyle name="style1422888594694 2 3" xfId="1932"/>
    <cellStyle name="style1422888594694 2 3 2" xfId="1933"/>
    <cellStyle name="style1422888594694 2 4" xfId="1934"/>
    <cellStyle name="style1422888594694 3" xfId="1935"/>
    <cellStyle name="style1422888594694 3 2" xfId="1936"/>
    <cellStyle name="style1422888594694 4" xfId="1937"/>
    <cellStyle name="style1422888594694 4 2" xfId="1938"/>
    <cellStyle name="style1422888594694 5" xfId="1939"/>
    <cellStyle name="style1422888594739" xfId="1940"/>
    <cellStyle name="style1422888594739 2" xfId="1941"/>
    <cellStyle name="style1422888594739 2 2" xfId="1942"/>
    <cellStyle name="style1422888594739 2 2 2" xfId="1943"/>
    <cellStyle name="style1422888594739 2 3" xfId="1944"/>
    <cellStyle name="style1422888594739 2 3 2" xfId="1945"/>
    <cellStyle name="style1422888594739 2 4" xfId="1946"/>
    <cellStyle name="style1422888594739 3" xfId="1947"/>
    <cellStyle name="style1422888594739 3 2" xfId="1948"/>
    <cellStyle name="style1422888594739 4" xfId="1949"/>
    <cellStyle name="style1422888594739 4 2" xfId="1950"/>
    <cellStyle name="style1422888594739 5" xfId="1951"/>
    <cellStyle name="style1422888594786" xfId="1952"/>
    <cellStyle name="style1422888594786 2" xfId="1953"/>
    <cellStyle name="style1422888594786 2 2" xfId="1954"/>
    <cellStyle name="style1422888594786 2 2 2" xfId="1955"/>
    <cellStyle name="style1422888594786 2 3" xfId="1956"/>
    <cellStyle name="style1422888594786 2 3 2" xfId="1957"/>
    <cellStyle name="style1422888594786 2 4" xfId="1958"/>
    <cellStyle name="style1422888594786 3" xfId="1959"/>
    <cellStyle name="style1422888594786 3 2" xfId="1960"/>
    <cellStyle name="style1422888594786 4" xfId="1961"/>
    <cellStyle name="style1422888594786 4 2" xfId="1962"/>
    <cellStyle name="style1422888594786 5" xfId="1963"/>
    <cellStyle name="style1422888594831" xfId="1964"/>
    <cellStyle name="style1422888594831 2" xfId="1965"/>
    <cellStyle name="style1422888594831 2 2" xfId="1966"/>
    <cellStyle name="style1422888594831 2 2 2" xfId="1967"/>
    <cellStyle name="style1422888594831 2 3" xfId="1968"/>
    <cellStyle name="style1422888594831 2 3 2" xfId="1969"/>
    <cellStyle name="style1422888594831 2 4" xfId="1970"/>
    <cellStyle name="style1422888594831 3" xfId="1971"/>
    <cellStyle name="style1422888594831 3 2" xfId="1972"/>
    <cellStyle name="style1422888594831 4" xfId="1973"/>
    <cellStyle name="style1422888594831 4 2" xfId="1974"/>
    <cellStyle name="style1422888594831 5" xfId="1975"/>
    <cellStyle name="style1422888594877" xfId="1976"/>
    <cellStyle name="style1422888594877 2" xfId="1977"/>
    <cellStyle name="style1422888594877 2 2" xfId="1978"/>
    <cellStyle name="style1422888594877 2 2 2" xfId="1979"/>
    <cellStyle name="style1422888594877 2 3" xfId="1980"/>
    <cellStyle name="style1422888594877 2 3 2" xfId="1981"/>
    <cellStyle name="style1422888594877 2 4" xfId="1982"/>
    <cellStyle name="style1422888594877 3" xfId="1983"/>
    <cellStyle name="style1422888594877 3 2" xfId="1984"/>
    <cellStyle name="style1422888594877 4" xfId="1985"/>
    <cellStyle name="style1422888594877 4 2" xfId="1986"/>
    <cellStyle name="style1422888594877 5" xfId="1987"/>
    <cellStyle name="style1422888594924" xfId="1988"/>
    <cellStyle name="style1422888594924 2" xfId="1989"/>
    <cellStyle name="style1422888594924 2 2" xfId="1990"/>
    <cellStyle name="style1422888594924 2 2 2" xfId="1991"/>
    <cellStyle name="style1422888594924 2 3" xfId="1992"/>
    <cellStyle name="style1422888594924 2 3 2" xfId="1993"/>
    <cellStyle name="style1422888594924 2 4" xfId="1994"/>
    <cellStyle name="style1422888594924 3" xfId="1995"/>
    <cellStyle name="style1422888594924 3 2" xfId="1996"/>
    <cellStyle name="style1422888594924 4" xfId="1997"/>
    <cellStyle name="style1422888594924 4 2" xfId="1998"/>
    <cellStyle name="style1422888594924 5" xfId="1999"/>
    <cellStyle name="style1422888594970" xfId="2000"/>
    <cellStyle name="style1422888594970 2" xfId="2001"/>
    <cellStyle name="style1422888594970 2 2" xfId="2002"/>
    <cellStyle name="style1422888594970 2 2 2" xfId="2003"/>
    <cellStyle name="style1422888594970 2 3" xfId="2004"/>
    <cellStyle name="style1422888594970 2 3 2" xfId="2005"/>
    <cellStyle name="style1422888594970 2 4" xfId="2006"/>
    <cellStyle name="style1422888594970 3" xfId="2007"/>
    <cellStyle name="style1422888594970 3 2" xfId="2008"/>
    <cellStyle name="style1422888594970 4" xfId="2009"/>
    <cellStyle name="style1422888594970 4 2" xfId="2010"/>
    <cellStyle name="style1422888594970 5" xfId="2011"/>
    <cellStyle name="style1422888595018" xfId="2012"/>
    <cellStyle name="style1422888595018 2" xfId="2013"/>
    <cellStyle name="style1422888595018 2 2" xfId="2014"/>
    <cellStyle name="style1422888595018 2 2 2" xfId="2015"/>
    <cellStyle name="style1422888595018 2 3" xfId="2016"/>
    <cellStyle name="style1422888595018 2 3 2" xfId="2017"/>
    <cellStyle name="style1422888595018 2 4" xfId="2018"/>
    <cellStyle name="style1422888595018 3" xfId="2019"/>
    <cellStyle name="style1422888595018 3 2" xfId="2020"/>
    <cellStyle name="style1422888595018 4" xfId="2021"/>
    <cellStyle name="style1422888595018 4 2" xfId="2022"/>
    <cellStyle name="style1422888595018 5" xfId="2023"/>
    <cellStyle name="style1422888595063" xfId="2024"/>
    <cellStyle name="style1422888595063 2" xfId="2025"/>
    <cellStyle name="style1422888595063 2 2" xfId="2026"/>
    <cellStyle name="style1422888595063 2 2 2" xfId="2027"/>
    <cellStyle name="style1422888595063 2 3" xfId="2028"/>
    <cellStyle name="style1422888595063 2 3 2" xfId="2029"/>
    <cellStyle name="style1422888595063 2 4" xfId="2030"/>
    <cellStyle name="style1422888595063 3" xfId="2031"/>
    <cellStyle name="style1422888595063 3 2" xfId="2032"/>
    <cellStyle name="style1422888595063 4" xfId="2033"/>
    <cellStyle name="style1422888595063 4 2" xfId="2034"/>
    <cellStyle name="style1422888595063 5" xfId="2035"/>
    <cellStyle name="style1422888595098" xfId="2036"/>
    <cellStyle name="style1422888595098 2" xfId="2037"/>
    <cellStyle name="style1422888595098 2 2" xfId="2038"/>
    <cellStyle name="style1422888595098 2 2 2" xfId="2039"/>
    <cellStyle name="style1422888595098 2 3" xfId="2040"/>
    <cellStyle name="style1422888595098 2 3 2" xfId="2041"/>
    <cellStyle name="style1422888595098 2 4" xfId="2042"/>
    <cellStyle name="style1422888595098 3" xfId="2043"/>
    <cellStyle name="style1422888595098 3 2" xfId="2044"/>
    <cellStyle name="style1422888595098 4" xfId="2045"/>
    <cellStyle name="style1422888595098 4 2" xfId="2046"/>
    <cellStyle name="style1422888595098 5" xfId="2047"/>
    <cellStyle name="style1422888595141" xfId="2048"/>
    <cellStyle name="style1422888595141 2" xfId="2049"/>
    <cellStyle name="style1422888595141 2 2" xfId="2050"/>
    <cellStyle name="style1422888595141 2 2 2" xfId="2051"/>
    <cellStyle name="style1422888595141 2 3" xfId="2052"/>
    <cellStyle name="style1422888595141 2 3 2" xfId="2053"/>
    <cellStyle name="style1422888595141 2 4" xfId="2054"/>
    <cellStyle name="style1422888595141 3" xfId="2055"/>
    <cellStyle name="style1422888595141 3 2" xfId="2056"/>
    <cellStyle name="style1422888595141 4" xfId="2057"/>
    <cellStyle name="style1422888595141 4 2" xfId="2058"/>
    <cellStyle name="style1422888595141 5" xfId="2059"/>
    <cellStyle name="style1422888595184" xfId="2060"/>
    <cellStyle name="style1422888595184 2" xfId="2061"/>
    <cellStyle name="style1422888595184 2 2" xfId="2062"/>
    <cellStyle name="style1422888595184 2 2 2" xfId="2063"/>
    <cellStyle name="style1422888595184 2 3" xfId="2064"/>
    <cellStyle name="style1422888595184 2 3 2" xfId="2065"/>
    <cellStyle name="style1422888595184 2 4" xfId="2066"/>
    <cellStyle name="style1422888595184 3" xfId="2067"/>
    <cellStyle name="style1422888595184 3 2" xfId="2068"/>
    <cellStyle name="style1422888595184 4" xfId="2069"/>
    <cellStyle name="style1422888595184 4 2" xfId="2070"/>
    <cellStyle name="style1422888595184 5" xfId="2071"/>
    <cellStyle name="style1422888595227" xfId="2072"/>
    <cellStyle name="style1422888595227 2" xfId="2073"/>
    <cellStyle name="style1422888595227 2 2" xfId="2074"/>
    <cellStyle name="style1422888595227 2 2 2" xfId="2075"/>
    <cellStyle name="style1422888595227 2 3" xfId="2076"/>
    <cellStyle name="style1422888595227 2 3 2" xfId="2077"/>
    <cellStyle name="style1422888595227 2 4" xfId="2078"/>
    <cellStyle name="style1422888595227 3" xfId="2079"/>
    <cellStyle name="style1422888595227 3 2" xfId="2080"/>
    <cellStyle name="style1422888595227 4" xfId="2081"/>
    <cellStyle name="style1422888595227 4 2" xfId="2082"/>
    <cellStyle name="style1422888595227 5" xfId="2083"/>
    <cellStyle name="style1422888595270" xfId="2084"/>
    <cellStyle name="style1422888595270 2" xfId="2085"/>
    <cellStyle name="style1422888595270 2 2" xfId="2086"/>
    <cellStyle name="style1422888595270 2 2 2" xfId="2087"/>
    <cellStyle name="style1422888595270 2 3" xfId="2088"/>
    <cellStyle name="style1422888595270 2 3 2" xfId="2089"/>
    <cellStyle name="style1422888595270 2 4" xfId="2090"/>
    <cellStyle name="style1422888595270 3" xfId="2091"/>
    <cellStyle name="style1422888595270 3 2" xfId="2092"/>
    <cellStyle name="style1422888595270 4" xfId="2093"/>
    <cellStyle name="style1422888595270 4 2" xfId="2094"/>
    <cellStyle name="style1422888595270 5" xfId="2095"/>
    <cellStyle name="style1422888595314" xfId="2096"/>
    <cellStyle name="style1422888595314 2" xfId="2097"/>
    <cellStyle name="style1422888595314 2 2" xfId="2098"/>
    <cellStyle name="style1422888595314 2 2 2" xfId="2099"/>
    <cellStyle name="style1422888595314 2 3" xfId="2100"/>
    <cellStyle name="style1422888595314 2 3 2" xfId="2101"/>
    <cellStyle name="style1422888595314 2 4" xfId="2102"/>
    <cellStyle name="style1422888595314 3" xfId="2103"/>
    <cellStyle name="style1422888595314 3 2" xfId="2104"/>
    <cellStyle name="style1422888595314 4" xfId="2105"/>
    <cellStyle name="style1422888595314 4 2" xfId="2106"/>
    <cellStyle name="style1422888595314 5" xfId="2107"/>
    <cellStyle name="style1422888595357" xfId="2108"/>
    <cellStyle name="style1422888595357 2" xfId="2109"/>
    <cellStyle name="style1422888595357 2 2" xfId="2110"/>
    <cellStyle name="style1422888595357 2 2 2" xfId="2111"/>
    <cellStyle name="style1422888595357 2 3" xfId="2112"/>
    <cellStyle name="style1422888595357 2 3 2" xfId="2113"/>
    <cellStyle name="style1422888595357 2 4" xfId="2114"/>
    <cellStyle name="style1422888595357 3" xfId="2115"/>
    <cellStyle name="style1422888595357 3 2" xfId="2116"/>
    <cellStyle name="style1422888595357 4" xfId="2117"/>
    <cellStyle name="style1422888595357 4 2" xfId="2118"/>
    <cellStyle name="style1422888595357 5" xfId="2119"/>
    <cellStyle name="style1422888595393" xfId="2120"/>
    <cellStyle name="style1422888595393 2" xfId="2121"/>
    <cellStyle name="style1422888595393 2 2" xfId="2122"/>
    <cellStyle name="style1422888595393 2 2 2" xfId="2123"/>
    <cellStyle name="style1422888595393 2 3" xfId="2124"/>
    <cellStyle name="style1422888595393 2 3 2" xfId="2125"/>
    <cellStyle name="style1422888595393 2 4" xfId="2126"/>
    <cellStyle name="style1422888595393 3" xfId="2127"/>
    <cellStyle name="style1422888595393 3 2" xfId="2128"/>
    <cellStyle name="style1422888595393 4" xfId="2129"/>
    <cellStyle name="style1422888595393 4 2" xfId="2130"/>
    <cellStyle name="style1422888595393 5" xfId="2131"/>
    <cellStyle name="style1422888595426" xfId="2132"/>
    <cellStyle name="style1422888595426 2" xfId="2133"/>
    <cellStyle name="style1422888595426 2 2" xfId="2134"/>
    <cellStyle name="style1422888595426 2 2 2" xfId="2135"/>
    <cellStyle name="style1422888595426 2 3" xfId="2136"/>
    <cellStyle name="style1422888595426 2 3 2" xfId="2137"/>
    <cellStyle name="style1422888595426 2 4" xfId="2138"/>
    <cellStyle name="style1422888595426 3" xfId="2139"/>
    <cellStyle name="style1422888595426 3 2" xfId="2140"/>
    <cellStyle name="style1422888595426 4" xfId="2141"/>
    <cellStyle name="style1422888595426 4 2" xfId="2142"/>
    <cellStyle name="style1422888595426 5" xfId="2143"/>
    <cellStyle name="style1422888595460" xfId="2144"/>
    <cellStyle name="style1422888595460 2" xfId="2145"/>
    <cellStyle name="style1422888595460 2 2" xfId="2146"/>
    <cellStyle name="style1422888595460 2 2 2" xfId="2147"/>
    <cellStyle name="style1422888595460 2 3" xfId="2148"/>
    <cellStyle name="style1422888595460 2 3 2" xfId="2149"/>
    <cellStyle name="style1422888595460 2 4" xfId="2150"/>
    <cellStyle name="style1422888595460 3" xfId="2151"/>
    <cellStyle name="style1422888595460 3 2" xfId="2152"/>
    <cellStyle name="style1422888595460 4" xfId="2153"/>
    <cellStyle name="style1422888595460 4 2" xfId="2154"/>
    <cellStyle name="style1422888595460 5" xfId="2155"/>
    <cellStyle name="style1422888595494" xfId="2156"/>
    <cellStyle name="style1422888595494 2" xfId="2157"/>
    <cellStyle name="style1422888595494 2 2" xfId="2158"/>
    <cellStyle name="style1422888595494 2 2 2" xfId="2159"/>
    <cellStyle name="style1422888595494 2 3" xfId="2160"/>
    <cellStyle name="style1422888595494 2 3 2" xfId="2161"/>
    <cellStyle name="style1422888595494 2 4" xfId="2162"/>
    <cellStyle name="style1422888595494 3" xfId="2163"/>
    <cellStyle name="style1422888595494 3 2" xfId="2164"/>
    <cellStyle name="style1422888595494 4" xfId="2165"/>
    <cellStyle name="style1422888595494 4 2" xfId="2166"/>
    <cellStyle name="style1422888595494 5" xfId="2167"/>
    <cellStyle name="style1422888595536" xfId="2168"/>
    <cellStyle name="style1422888595536 2" xfId="2169"/>
    <cellStyle name="style1422888595536 2 2" xfId="2170"/>
    <cellStyle name="style1422888595536 2 2 2" xfId="2171"/>
    <cellStyle name="style1422888595536 2 3" xfId="2172"/>
    <cellStyle name="style1422888595536 2 3 2" xfId="2173"/>
    <cellStyle name="style1422888595536 2 4" xfId="2174"/>
    <cellStyle name="style1422888595536 3" xfId="2175"/>
    <cellStyle name="style1422888595536 3 2" xfId="2176"/>
    <cellStyle name="style1422888595536 4" xfId="2177"/>
    <cellStyle name="style1422888595536 4 2" xfId="2178"/>
    <cellStyle name="style1422888595536 5" xfId="2179"/>
    <cellStyle name="style1422888595579" xfId="2180"/>
    <cellStyle name="style1422888595579 2" xfId="2181"/>
    <cellStyle name="style1422888595579 2 2" xfId="2182"/>
    <cellStyle name="style1422888595579 2 2 2" xfId="2183"/>
    <cellStyle name="style1422888595579 2 3" xfId="2184"/>
    <cellStyle name="style1422888595579 2 3 2" xfId="2185"/>
    <cellStyle name="style1422888595579 2 4" xfId="2186"/>
    <cellStyle name="style1422888595579 3" xfId="2187"/>
    <cellStyle name="style1422888595579 3 2" xfId="2188"/>
    <cellStyle name="style1422888595579 4" xfId="2189"/>
    <cellStyle name="style1422888595579 4 2" xfId="2190"/>
    <cellStyle name="style1422888595579 5" xfId="2191"/>
    <cellStyle name="style1422888595623" xfId="2192"/>
    <cellStyle name="style1422888595623 2" xfId="2193"/>
    <cellStyle name="style1422888595623 2 2" xfId="2194"/>
    <cellStyle name="style1422888595623 2 2 2" xfId="2195"/>
    <cellStyle name="style1422888595623 2 3" xfId="2196"/>
    <cellStyle name="style1422888595623 2 3 2" xfId="2197"/>
    <cellStyle name="style1422888595623 2 4" xfId="2198"/>
    <cellStyle name="style1422888595623 3" xfId="2199"/>
    <cellStyle name="style1422888595623 3 2" xfId="2200"/>
    <cellStyle name="style1422888595623 4" xfId="2201"/>
    <cellStyle name="style1422888595623 4 2" xfId="2202"/>
    <cellStyle name="style1422888595623 5" xfId="2203"/>
    <cellStyle name="style1422888595665" xfId="2204"/>
    <cellStyle name="style1422888595665 2" xfId="2205"/>
    <cellStyle name="style1422888595665 2 2" xfId="2206"/>
    <cellStyle name="style1422888595665 2 2 2" xfId="2207"/>
    <cellStyle name="style1422888595665 2 3" xfId="2208"/>
    <cellStyle name="style1422888595665 2 3 2" xfId="2209"/>
    <cellStyle name="style1422888595665 2 4" xfId="2210"/>
    <cellStyle name="style1422888595665 3" xfId="2211"/>
    <cellStyle name="style1422888595665 3 2" xfId="2212"/>
    <cellStyle name="style1422888595665 4" xfId="2213"/>
    <cellStyle name="style1422888595665 4 2" xfId="2214"/>
    <cellStyle name="style1422888595665 5" xfId="2215"/>
    <cellStyle name="style1422888595707" xfId="2216"/>
    <cellStyle name="style1422888595707 2" xfId="2217"/>
    <cellStyle name="style1422888595707 2 2" xfId="2218"/>
    <cellStyle name="style1422888595707 2 2 2" xfId="2219"/>
    <cellStyle name="style1422888595707 2 3" xfId="2220"/>
    <cellStyle name="style1422888595707 2 3 2" xfId="2221"/>
    <cellStyle name="style1422888595707 2 4" xfId="2222"/>
    <cellStyle name="style1422888595707 3" xfId="2223"/>
    <cellStyle name="style1422888595707 3 2" xfId="2224"/>
    <cellStyle name="style1422888595707 4" xfId="2225"/>
    <cellStyle name="style1422888595707 4 2" xfId="2226"/>
    <cellStyle name="style1422888595707 5" xfId="2227"/>
    <cellStyle name="style1422888595750" xfId="2228"/>
    <cellStyle name="style1422888595750 2" xfId="2229"/>
    <cellStyle name="style1422888595750 2 2" xfId="2230"/>
    <cellStyle name="style1422888595750 2 2 2" xfId="2231"/>
    <cellStyle name="style1422888595750 2 3" xfId="2232"/>
    <cellStyle name="style1422888595750 2 3 2" xfId="2233"/>
    <cellStyle name="style1422888595750 2 4" xfId="2234"/>
    <cellStyle name="style1422888595750 3" xfId="2235"/>
    <cellStyle name="style1422888595750 3 2" xfId="2236"/>
    <cellStyle name="style1422888595750 4" xfId="2237"/>
    <cellStyle name="style1422888595750 4 2" xfId="2238"/>
    <cellStyle name="style1422888595750 5" xfId="2239"/>
    <cellStyle name="style1422888595792" xfId="2240"/>
    <cellStyle name="style1422888595792 2" xfId="2241"/>
    <cellStyle name="style1422888595792 2 2" xfId="2242"/>
    <cellStyle name="style1422888595792 2 2 2" xfId="2243"/>
    <cellStyle name="style1422888595792 2 3" xfId="2244"/>
    <cellStyle name="style1422888595792 2 3 2" xfId="2245"/>
    <cellStyle name="style1422888595792 2 4" xfId="2246"/>
    <cellStyle name="style1422888595792 3" xfId="2247"/>
    <cellStyle name="style1422888595792 3 2" xfId="2248"/>
    <cellStyle name="style1422888595792 4" xfId="2249"/>
    <cellStyle name="style1422888595792 4 2" xfId="2250"/>
    <cellStyle name="style1422888595792 5" xfId="2251"/>
    <cellStyle name="style1422888595834" xfId="2252"/>
    <cellStyle name="style1422888595834 2" xfId="2253"/>
    <cellStyle name="style1422888595834 2 2" xfId="2254"/>
    <cellStyle name="style1422888595834 2 2 2" xfId="2255"/>
    <cellStyle name="style1422888595834 2 3" xfId="2256"/>
    <cellStyle name="style1422888595834 2 3 2" xfId="2257"/>
    <cellStyle name="style1422888595834 2 4" xfId="2258"/>
    <cellStyle name="style1422888595834 3" xfId="2259"/>
    <cellStyle name="style1422888595834 3 2" xfId="2260"/>
    <cellStyle name="style1422888595834 4" xfId="2261"/>
    <cellStyle name="style1422888595834 4 2" xfId="2262"/>
    <cellStyle name="style1422888595834 5" xfId="2263"/>
    <cellStyle name="style1422888595877" xfId="2264"/>
    <cellStyle name="style1422888595877 2" xfId="2265"/>
    <cellStyle name="style1422888595877 2 2" xfId="2266"/>
    <cellStyle name="style1422888595877 2 2 2" xfId="2267"/>
    <cellStyle name="style1422888595877 2 3" xfId="2268"/>
    <cellStyle name="style1422888595877 2 3 2" xfId="2269"/>
    <cellStyle name="style1422888595877 2 4" xfId="2270"/>
    <cellStyle name="style1422888595877 3" xfId="2271"/>
    <cellStyle name="style1422888595877 3 2" xfId="2272"/>
    <cellStyle name="style1422888595877 4" xfId="2273"/>
    <cellStyle name="style1422888595877 4 2" xfId="2274"/>
    <cellStyle name="style1422888595877 5" xfId="2275"/>
    <cellStyle name="style1422888595919" xfId="2276"/>
    <cellStyle name="style1422888595919 2" xfId="2277"/>
    <cellStyle name="style1422888595919 2 2" xfId="2278"/>
    <cellStyle name="style1422888595919 2 2 2" xfId="2279"/>
    <cellStyle name="style1422888595919 2 3" xfId="2280"/>
    <cellStyle name="style1422888595919 2 3 2" xfId="2281"/>
    <cellStyle name="style1422888595919 2 4" xfId="2282"/>
    <cellStyle name="style1422888595919 3" xfId="2283"/>
    <cellStyle name="style1422888595919 3 2" xfId="2284"/>
    <cellStyle name="style1422888595919 4" xfId="2285"/>
    <cellStyle name="style1422888595919 4 2" xfId="2286"/>
    <cellStyle name="style1422888595919 5" xfId="2287"/>
    <cellStyle name="style1422888595953" xfId="2288"/>
    <cellStyle name="style1422888595953 2" xfId="2289"/>
    <cellStyle name="style1422888595953 2 2" xfId="2290"/>
    <cellStyle name="style1422888595953 2 2 2" xfId="2291"/>
    <cellStyle name="style1422888595953 2 3" xfId="2292"/>
    <cellStyle name="style1422888595953 2 3 2" xfId="2293"/>
    <cellStyle name="style1422888595953 2 4" xfId="2294"/>
    <cellStyle name="style1422888595953 3" xfId="2295"/>
    <cellStyle name="style1422888595953 3 2" xfId="2296"/>
    <cellStyle name="style1422888595953 4" xfId="2297"/>
    <cellStyle name="style1422888595953 4 2" xfId="2298"/>
    <cellStyle name="style1422888595953 5" xfId="2299"/>
    <cellStyle name="style1422888595987" xfId="2300"/>
    <cellStyle name="style1422888595987 2" xfId="2301"/>
    <cellStyle name="style1422888595987 2 2" xfId="2302"/>
    <cellStyle name="style1422888595987 2 2 2" xfId="2303"/>
    <cellStyle name="style1422888595987 2 3" xfId="2304"/>
    <cellStyle name="style1422888595987 2 3 2" xfId="2305"/>
    <cellStyle name="style1422888595987 2 4" xfId="2306"/>
    <cellStyle name="style1422888595987 3" xfId="2307"/>
    <cellStyle name="style1422888595987 3 2" xfId="2308"/>
    <cellStyle name="style1422888595987 4" xfId="2309"/>
    <cellStyle name="style1422888595987 4 2" xfId="2310"/>
    <cellStyle name="style1422888595987 5" xfId="2311"/>
    <cellStyle name="style1422888596113" xfId="2312"/>
    <cellStyle name="style1422888596113 2" xfId="2313"/>
    <cellStyle name="style1422888596113 2 2" xfId="2314"/>
    <cellStyle name="style1422888596113 2 2 2" xfId="2315"/>
    <cellStyle name="style1422888596113 2 3" xfId="2316"/>
    <cellStyle name="style1422888596113 2 3 2" xfId="2317"/>
    <cellStyle name="style1422888596113 2 4" xfId="2318"/>
    <cellStyle name="style1422888596113 3" xfId="2319"/>
    <cellStyle name="style1422888596113 3 2" xfId="2320"/>
    <cellStyle name="style1422888596113 4" xfId="2321"/>
    <cellStyle name="style1422888596113 4 2" xfId="2322"/>
    <cellStyle name="style1422888596113 5" xfId="2323"/>
    <cellStyle name="style1422888596148" xfId="2324"/>
    <cellStyle name="style1422888596148 2" xfId="2325"/>
    <cellStyle name="style1422888596148 2 2" xfId="2326"/>
    <cellStyle name="style1422888596148 2 2 2" xfId="2327"/>
    <cellStyle name="style1422888596148 2 3" xfId="2328"/>
    <cellStyle name="style1422888596148 2 3 2" xfId="2329"/>
    <cellStyle name="style1422888596148 2 4" xfId="2330"/>
    <cellStyle name="style1422888596148 3" xfId="2331"/>
    <cellStyle name="style1422888596148 3 2" xfId="2332"/>
    <cellStyle name="style1422888596148 4" xfId="2333"/>
    <cellStyle name="style1422888596148 4 2" xfId="2334"/>
    <cellStyle name="style1422888596148 5" xfId="2335"/>
    <cellStyle name="style1422888596188" xfId="2336"/>
    <cellStyle name="style1422888596188 2" xfId="2337"/>
    <cellStyle name="style1422888596188 2 2" xfId="2338"/>
    <cellStyle name="style1422888596188 2 2 2" xfId="2339"/>
    <cellStyle name="style1422888596188 2 3" xfId="2340"/>
    <cellStyle name="style1422888596188 2 3 2" xfId="2341"/>
    <cellStyle name="style1422888596188 2 4" xfId="2342"/>
    <cellStyle name="style1422888596188 3" xfId="2343"/>
    <cellStyle name="style1422888596188 3 2" xfId="2344"/>
    <cellStyle name="style1422888596188 4" xfId="2345"/>
    <cellStyle name="style1422888596188 4 2" xfId="2346"/>
    <cellStyle name="style1422888596188 5" xfId="2347"/>
    <cellStyle name="style1422888596222" xfId="2348"/>
    <cellStyle name="style1422888596222 2" xfId="2349"/>
    <cellStyle name="style1422888596222 2 2" xfId="2350"/>
    <cellStyle name="style1422888596222 2 2 2" xfId="2351"/>
    <cellStyle name="style1422888596222 2 3" xfId="2352"/>
    <cellStyle name="style1422888596222 2 3 2" xfId="2353"/>
    <cellStyle name="style1422888596222 2 4" xfId="2354"/>
    <cellStyle name="style1422888596222 3" xfId="2355"/>
    <cellStyle name="style1422888596222 3 2" xfId="2356"/>
    <cellStyle name="style1422888596222 4" xfId="2357"/>
    <cellStyle name="style1422888596222 4 2" xfId="2358"/>
    <cellStyle name="style1422888596222 5" xfId="2359"/>
    <cellStyle name="style1422888596254" xfId="2360"/>
    <cellStyle name="style1422888596254 2" xfId="2361"/>
    <cellStyle name="style1422888596254 2 2" xfId="2362"/>
    <cellStyle name="style1422888596254 2 2 2" xfId="2363"/>
    <cellStyle name="style1422888596254 2 3" xfId="2364"/>
    <cellStyle name="style1422888596254 2 3 2" xfId="2365"/>
    <cellStyle name="style1422888596254 2 4" xfId="2366"/>
    <cellStyle name="style1422888596254 3" xfId="2367"/>
    <cellStyle name="style1422888596254 3 2" xfId="2368"/>
    <cellStyle name="style1422888596254 4" xfId="2369"/>
    <cellStyle name="style1422888596254 4 2" xfId="2370"/>
    <cellStyle name="style1422888596254 5" xfId="2371"/>
    <cellStyle name="style1422888596287" xfId="2372"/>
    <cellStyle name="style1422888596287 2" xfId="2373"/>
    <cellStyle name="style1422888596287 2 2" xfId="2374"/>
    <cellStyle name="style1422888596287 2 2 2" xfId="2375"/>
    <cellStyle name="style1422888596287 2 3" xfId="2376"/>
    <cellStyle name="style1422888596287 2 3 2" xfId="2377"/>
    <cellStyle name="style1422888596287 2 4" xfId="2378"/>
    <cellStyle name="style1422888596287 3" xfId="2379"/>
    <cellStyle name="style1422888596287 3 2" xfId="2380"/>
    <cellStyle name="style1422888596287 4" xfId="2381"/>
    <cellStyle name="style1422888596287 4 2" xfId="2382"/>
    <cellStyle name="style1422888596287 5" xfId="2383"/>
    <cellStyle name="style1422888596323" xfId="2384"/>
    <cellStyle name="style1422888596323 2" xfId="2385"/>
    <cellStyle name="style1422888596323 2 2" xfId="2386"/>
    <cellStyle name="style1422888596323 2 2 2" xfId="2387"/>
    <cellStyle name="style1422888596323 2 3" xfId="2388"/>
    <cellStyle name="style1422888596323 2 3 2" xfId="2389"/>
    <cellStyle name="style1422888596323 2 4" xfId="2390"/>
    <cellStyle name="style1422888596323 3" xfId="2391"/>
    <cellStyle name="style1422888596323 3 2" xfId="2392"/>
    <cellStyle name="style1422888596323 4" xfId="2393"/>
    <cellStyle name="style1422888596323 4 2" xfId="2394"/>
    <cellStyle name="style1422888596323 5" xfId="2395"/>
    <cellStyle name="style1422888596356" xfId="2396"/>
    <cellStyle name="style1422888596356 2" xfId="2397"/>
    <cellStyle name="style1422888596356 2 2" xfId="2398"/>
    <cellStyle name="style1422888596356 2 2 2" xfId="2399"/>
    <cellStyle name="style1422888596356 2 3" xfId="2400"/>
    <cellStyle name="style1422888596356 2 3 2" xfId="2401"/>
    <cellStyle name="style1422888596356 2 4" xfId="2402"/>
    <cellStyle name="style1422888596356 3" xfId="2403"/>
    <cellStyle name="style1422888596356 3 2" xfId="2404"/>
    <cellStyle name="style1422888596356 4" xfId="2405"/>
    <cellStyle name="style1422888596356 4 2" xfId="2406"/>
    <cellStyle name="style1422888596356 5" xfId="2407"/>
    <cellStyle name="style1422888596388" xfId="2408"/>
    <cellStyle name="style1422888596388 2" xfId="2409"/>
    <cellStyle name="style1422888596388 2 2" xfId="2410"/>
    <cellStyle name="style1422888596388 2 2 2" xfId="2411"/>
    <cellStyle name="style1422888596388 2 3" xfId="2412"/>
    <cellStyle name="style1422888596388 2 3 2" xfId="2413"/>
    <cellStyle name="style1422888596388 2 4" xfId="2414"/>
    <cellStyle name="style1422888596388 3" xfId="2415"/>
    <cellStyle name="style1422888596388 3 2" xfId="2416"/>
    <cellStyle name="style1422888596388 4" xfId="2417"/>
    <cellStyle name="style1422888596388 4 2" xfId="2418"/>
    <cellStyle name="style1422888596388 5" xfId="2419"/>
    <cellStyle name="style1422888596425" xfId="2420"/>
    <cellStyle name="style1422888596425 2" xfId="2421"/>
    <cellStyle name="style1422888596425 2 2" xfId="2422"/>
    <cellStyle name="style1422888596425 2 2 2" xfId="2423"/>
    <cellStyle name="style1422888596425 2 3" xfId="2424"/>
    <cellStyle name="style1422888596425 2 3 2" xfId="2425"/>
    <cellStyle name="style1422888596425 2 4" xfId="2426"/>
    <cellStyle name="style1422888596425 3" xfId="2427"/>
    <cellStyle name="style1422888596425 3 2" xfId="2428"/>
    <cellStyle name="style1422888596425 4" xfId="2429"/>
    <cellStyle name="style1422888596425 4 2" xfId="2430"/>
    <cellStyle name="style1422888596425 5" xfId="2431"/>
    <cellStyle name="style1422888596473" xfId="2432"/>
    <cellStyle name="style1422888596473 2" xfId="2433"/>
    <cellStyle name="style1422888596473 2 2" xfId="2434"/>
    <cellStyle name="style1422888596473 2 2 2" xfId="2435"/>
    <cellStyle name="style1422888596473 2 3" xfId="2436"/>
    <cellStyle name="style1422888596473 2 3 2" xfId="2437"/>
    <cellStyle name="style1422888596473 2 4" xfId="2438"/>
    <cellStyle name="style1422888596473 3" xfId="2439"/>
    <cellStyle name="style1422888596473 3 2" xfId="2440"/>
    <cellStyle name="style1422888596473 4" xfId="2441"/>
    <cellStyle name="style1422888596473 4 2" xfId="2442"/>
    <cellStyle name="style1422888596473 5" xfId="2443"/>
    <cellStyle name="style1422888596546" xfId="2444"/>
    <cellStyle name="style1422888596546 2" xfId="2445"/>
    <cellStyle name="style1422888596546 2 2" xfId="2446"/>
    <cellStyle name="style1422888596546 2 2 2" xfId="2447"/>
    <cellStyle name="style1422888596546 2 3" xfId="2448"/>
    <cellStyle name="style1422888596546 2 3 2" xfId="2449"/>
    <cellStyle name="style1422888596546 2 4" xfId="2450"/>
    <cellStyle name="style1422888596546 3" xfId="2451"/>
    <cellStyle name="style1422888596546 3 2" xfId="2452"/>
    <cellStyle name="style1422888596546 4" xfId="2453"/>
    <cellStyle name="style1422888596546 4 2" xfId="2454"/>
    <cellStyle name="style1422888596546 5" xfId="2455"/>
    <cellStyle name="style1422888596639" xfId="2456"/>
    <cellStyle name="style1422888596639 2" xfId="2457"/>
    <cellStyle name="style1422888596639 2 2" xfId="2458"/>
    <cellStyle name="style1422888596639 2 2 2" xfId="2459"/>
    <cellStyle name="style1422888596639 2 3" xfId="2460"/>
    <cellStyle name="style1422888596639 2 3 2" xfId="2461"/>
    <cellStyle name="style1422888596639 2 4" xfId="2462"/>
    <cellStyle name="style1422888596639 3" xfId="2463"/>
    <cellStyle name="style1422888596639 3 2" xfId="2464"/>
    <cellStyle name="style1422888596639 4" xfId="2465"/>
    <cellStyle name="style1422888596639 4 2" xfId="2466"/>
    <cellStyle name="style1422888596639 5" xfId="2467"/>
    <cellStyle name="style1422888596674" xfId="2468"/>
    <cellStyle name="style1422888596674 2" xfId="2469"/>
    <cellStyle name="style1422888596674 2 2" xfId="2470"/>
    <cellStyle name="style1422888596674 2 2 2" xfId="2471"/>
    <cellStyle name="style1422888596674 2 3" xfId="2472"/>
    <cellStyle name="style1422888596674 2 3 2" xfId="2473"/>
    <cellStyle name="style1422888596674 2 4" xfId="2474"/>
    <cellStyle name="style1422888596674 3" xfId="2475"/>
    <cellStyle name="style1422888596674 3 2" xfId="2476"/>
    <cellStyle name="style1422888596674 4" xfId="2477"/>
    <cellStyle name="style1422888596674 4 2" xfId="2478"/>
    <cellStyle name="style1422888596674 5" xfId="2479"/>
    <cellStyle name="style1422888596709" xfId="2480"/>
    <cellStyle name="style1422888596709 2" xfId="2481"/>
    <cellStyle name="style1422888596709 2 2" xfId="2482"/>
    <cellStyle name="style1422888596709 2 2 2" xfId="2483"/>
    <cellStyle name="style1422888596709 2 3" xfId="2484"/>
    <cellStyle name="style1422888596709 2 3 2" xfId="2485"/>
    <cellStyle name="style1422888596709 2 4" xfId="2486"/>
    <cellStyle name="style1422888596709 3" xfId="2487"/>
    <cellStyle name="style1422888596709 3 2" xfId="2488"/>
    <cellStyle name="style1422888596709 4" xfId="2489"/>
    <cellStyle name="style1422888596709 4 2" xfId="2490"/>
    <cellStyle name="style1422888596709 5" xfId="2491"/>
    <cellStyle name="style1422888596744" xfId="2492"/>
    <cellStyle name="style1422888596744 2" xfId="2493"/>
    <cellStyle name="style1422888596744 2 2" xfId="2494"/>
    <cellStyle name="style1422888596744 2 2 2" xfId="2495"/>
    <cellStyle name="style1422888596744 2 3" xfId="2496"/>
    <cellStyle name="style1422888596744 2 3 2" xfId="2497"/>
    <cellStyle name="style1422888596744 2 4" xfId="2498"/>
    <cellStyle name="style1422888596744 3" xfId="2499"/>
    <cellStyle name="style1422888596744 3 2" xfId="2500"/>
    <cellStyle name="style1422888596744 4" xfId="2501"/>
    <cellStyle name="style1422888596744 4 2" xfId="2502"/>
    <cellStyle name="style1422888596744 5" xfId="2503"/>
    <cellStyle name="style1422888596778" xfId="2504"/>
    <cellStyle name="style1422888596778 2" xfId="2505"/>
    <cellStyle name="style1422888596778 2 2" xfId="2506"/>
    <cellStyle name="style1422888596778 2 2 2" xfId="2507"/>
    <cellStyle name="style1422888596778 2 3" xfId="2508"/>
    <cellStyle name="style1422888596778 2 3 2" xfId="2509"/>
    <cellStyle name="style1422888596778 2 4" xfId="2510"/>
    <cellStyle name="style1422888596778 3" xfId="2511"/>
    <cellStyle name="style1422888596778 3 2" xfId="2512"/>
    <cellStyle name="style1422888596778 4" xfId="2513"/>
    <cellStyle name="style1422888596778 4 2" xfId="2514"/>
    <cellStyle name="style1422888596778 5" xfId="2515"/>
    <cellStyle name="style1422888596811" xfId="2516"/>
    <cellStyle name="style1422888596811 2" xfId="2517"/>
    <cellStyle name="style1422888596811 2 2" xfId="2518"/>
    <cellStyle name="style1422888596811 2 2 2" xfId="2519"/>
    <cellStyle name="style1422888596811 2 3" xfId="2520"/>
    <cellStyle name="style1422888596811 2 3 2" xfId="2521"/>
    <cellStyle name="style1422888596811 2 4" xfId="2522"/>
    <cellStyle name="style1422888596811 3" xfId="2523"/>
    <cellStyle name="style1422888596811 3 2" xfId="2524"/>
    <cellStyle name="style1422888596811 4" xfId="2525"/>
    <cellStyle name="style1422888596811 4 2" xfId="2526"/>
    <cellStyle name="style1422888596811 5" xfId="2527"/>
    <cellStyle name="style1422888596853" xfId="2528"/>
    <cellStyle name="style1422888596853 2" xfId="2529"/>
    <cellStyle name="style1422888596853 2 2" xfId="2530"/>
    <cellStyle name="style1422888596853 2 2 2" xfId="2531"/>
    <cellStyle name="style1422888596853 2 3" xfId="2532"/>
    <cellStyle name="style1422888596853 2 3 2" xfId="2533"/>
    <cellStyle name="style1422888596853 2 4" xfId="2534"/>
    <cellStyle name="style1422888596853 3" xfId="2535"/>
    <cellStyle name="style1422888596853 3 2" xfId="2536"/>
    <cellStyle name="style1422888596853 4" xfId="2537"/>
    <cellStyle name="style1422888596853 4 2" xfId="2538"/>
    <cellStyle name="style1422888596853 5" xfId="2539"/>
    <cellStyle name="style1422888596887" xfId="2540"/>
    <cellStyle name="style1422888596887 2" xfId="2541"/>
    <cellStyle name="style1422888596887 2 2" xfId="2542"/>
    <cellStyle name="style1422888596887 2 2 2" xfId="2543"/>
    <cellStyle name="style1422888596887 2 3" xfId="2544"/>
    <cellStyle name="style1422888596887 2 3 2" xfId="2545"/>
    <cellStyle name="style1422888596887 2 4" xfId="2546"/>
    <cellStyle name="style1422888596887 3" xfId="2547"/>
    <cellStyle name="style1422888596887 3 2" xfId="2548"/>
    <cellStyle name="style1422888596887 4" xfId="2549"/>
    <cellStyle name="style1422888596887 4 2" xfId="2550"/>
    <cellStyle name="style1422888596887 5" xfId="2551"/>
    <cellStyle name="style1422888596920" xfId="2552"/>
    <cellStyle name="style1422888596920 2" xfId="2553"/>
    <cellStyle name="style1422888596920 2 2" xfId="2554"/>
    <cellStyle name="style1422888596920 2 2 2" xfId="2555"/>
    <cellStyle name="style1422888596920 2 3" xfId="2556"/>
    <cellStyle name="style1422888596920 2 3 2" xfId="2557"/>
    <cellStyle name="style1422888596920 2 4" xfId="2558"/>
    <cellStyle name="style1422888596920 3" xfId="2559"/>
    <cellStyle name="style1422888596920 3 2" xfId="2560"/>
    <cellStyle name="style1422888596920 4" xfId="2561"/>
    <cellStyle name="style1422888596920 4 2" xfId="2562"/>
    <cellStyle name="style1422888596920 5" xfId="2563"/>
    <cellStyle name="style1422888597025" xfId="2564"/>
    <cellStyle name="style1422888597025 2" xfId="2565"/>
    <cellStyle name="style1422888597025 2 2" xfId="2566"/>
    <cellStyle name="style1422888597025 2 2 2" xfId="2567"/>
    <cellStyle name="style1422888597025 2 3" xfId="2568"/>
    <cellStyle name="style1422888597025 2 3 2" xfId="2569"/>
    <cellStyle name="style1422888597025 2 4" xfId="2570"/>
    <cellStyle name="style1422888597025 3" xfId="2571"/>
    <cellStyle name="style1422888597025 3 2" xfId="2572"/>
    <cellStyle name="style1422888597025 4" xfId="2573"/>
    <cellStyle name="style1422888597025 4 2" xfId="2574"/>
    <cellStyle name="style1422888597025 5" xfId="2575"/>
    <cellStyle name="style1422888597060" xfId="2576"/>
    <cellStyle name="style1422888597060 2" xfId="2577"/>
    <cellStyle name="style1422888597060 2 2" xfId="2578"/>
    <cellStyle name="style1422888597060 2 2 2" xfId="2579"/>
    <cellStyle name="style1422888597060 2 3" xfId="2580"/>
    <cellStyle name="style1422888597060 2 3 2" xfId="2581"/>
    <cellStyle name="style1422888597060 2 4" xfId="2582"/>
    <cellStyle name="style1422888597060 3" xfId="2583"/>
    <cellStyle name="style1422888597060 3 2" xfId="2584"/>
    <cellStyle name="style1422888597060 4" xfId="2585"/>
    <cellStyle name="style1422888597060 4 2" xfId="2586"/>
    <cellStyle name="style1422888597060 5" xfId="2587"/>
    <cellStyle name="style1422888597093" xfId="2588"/>
    <cellStyle name="style1422888597093 2" xfId="2589"/>
    <cellStyle name="style1422888597093 2 2" xfId="2590"/>
    <cellStyle name="style1422888597093 2 2 2" xfId="2591"/>
    <cellStyle name="style1422888597093 2 3" xfId="2592"/>
    <cellStyle name="style1422888597093 2 3 2" xfId="2593"/>
    <cellStyle name="style1422888597093 2 4" xfId="2594"/>
    <cellStyle name="style1422888597093 3" xfId="2595"/>
    <cellStyle name="style1422888597093 3 2" xfId="2596"/>
    <cellStyle name="style1422888597093 4" xfId="2597"/>
    <cellStyle name="style1422888597093 4 2" xfId="2598"/>
    <cellStyle name="style1422888597093 5" xfId="2599"/>
    <cellStyle name="style1422888597207" xfId="2600"/>
    <cellStyle name="style1422888597207 2" xfId="2601"/>
    <cellStyle name="style1422888597207 2 2" xfId="2602"/>
    <cellStyle name="style1422888597207 2 2 2" xfId="2603"/>
    <cellStyle name="style1422888597207 2 3" xfId="2604"/>
    <cellStyle name="style1422888597207 2 3 2" xfId="2605"/>
    <cellStyle name="style1422888597207 2 4" xfId="2606"/>
    <cellStyle name="style1422888597207 3" xfId="2607"/>
    <cellStyle name="style1422888597207 3 2" xfId="2608"/>
    <cellStyle name="style1422888597207 4" xfId="2609"/>
    <cellStyle name="style1422888597207 4 2" xfId="2610"/>
    <cellStyle name="style1422888597207 5" xfId="2611"/>
    <cellStyle name="style1422888597249" xfId="2612"/>
    <cellStyle name="style1422888597249 2" xfId="2613"/>
    <cellStyle name="style1422888597249 2 2" xfId="2614"/>
    <cellStyle name="style1422888597249 2 2 2" xfId="2615"/>
    <cellStyle name="style1422888597249 2 3" xfId="2616"/>
    <cellStyle name="style1422888597249 2 3 2" xfId="2617"/>
    <cellStyle name="style1422888597249 2 4" xfId="2618"/>
    <cellStyle name="style1422888597249 3" xfId="2619"/>
    <cellStyle name="style1422888597249 3 2" xfId="2620"/>
    <cellStyle name="style1422888597249 4" xfId="2621"/>
    <cellStyle name="style1422888597249 4 2" xfId="2622"/>
    <cellStyle name="style1422888597249 5" xfId="2623"/>
    <cellStyle name="style1422888597294" xfId="2624"/>
    <cellStyle name="style1422888597294 2" xfId="2625"/>
    <cellStyle name="style1422888597294 2 2" xfId="2626"/>
    <cellStyle name="style1422888597294 2 2 2" xfId="2627"/>
    <cellStyle name="style1422888597294 2 3" xfId="2628"/>
    <cellStyle name="style1422888597294 2 3 2" xfId="2629"/>
    <cellStyle name="style1422888597294 2 4" xfId="2630"/>
    <cellStyle name="style1422888597294 3" xfId="2631"/>
    <cellStyle name="style1422888597294 3 2" xfId="2632"/>
    <cellStyle name="style1422888597294 4" xfId="2633"/>
    <cellStyle name="style1422888597294 4 2" xfId="2634"/>
    <cellStyle name="style1422888597294 5" xfId="2635"/>
    <cellStyle name="style1422888597338" xfId="2636"/>
    <cellStyle name="style1422888597338 2" xfId="2637"/>
    <cellStyle name="style1422888597338 2 2" xfId="2638"/>
    <cellStyle name="style1422888597338 2 2 2" xfId="2639"/>
    <cellStyle name="style1422888597338 2 3" xfId="2640"/>
    <cellStyle name="style1422888597338 2 3 2" xfId="2641"/>
    <cellStyle name="style1422888597338 2 4" xfId="2642"/>
    <cellStyle name="style1422888597338 3" xfId="2643"/>
    <cellStyle name="style1422888597338 3 2" xfId="2644"/>
    <cellStyle name="style1422888597338 4" xfId="2645"/>
    <cellStyle name="style1422888597338 4 2" xfId="2646"/>
    <cellStyle name="style1422888597338 5" xfId="2647"/>
    <cellStyle name="style1422888597376" xfId="2648"/>
    <cellStyle name="style1422888597376 2" xfId="2649"/>
    <cellStyle name="style1422888597376 2 2" xfId="2650"/>
    <cellStyle name="style1422888597376 2 2 2" xfId="2651"/>
    <cellStyle name="style1422888597376 2 3" xfId="2652"/>
    <cellStyle name="style1422888597376 2 3 2" xfId="2653"/>
    <cellStyle name="style1422888597376 2 4" xfId="2654"/>
    <cellStyle name="style1422888597376 3" xfId="2655"/>
    <cellStyle name="style1422888597376 3 2" xfId="2656"/>
    <cellStyle name="style1422888597376 4" xfId="2657"/>
    <cellStyle name="style1422888597376 4 2" xfId="2658"/>
    <cellStyle name="style1422888597376 5" xfId="2659"/>
    <cellStyle name="style1422888597476" xfId="2660"/>
    <cellStyle name="style1422888597476 2" xfId="2661"/>
    <cellStyle name="style1422888597476 2 2" xfId="2662"/>
    <cellStyle name="style1422888597476 2 2 2" xfId="2663"/>
    <cellStyle name="style1422888597476 2 3" xfId="2664"/>
    <cellStyle name="style1422888597476 2 3 2" xfId="2665"/>
    <cellStyle name="style1422888597476 2 4" xfId="2666"/>
    <cellStyle name="style1422888597476 3" xfId="2667"/>
    <cellStyle name="style1422888597476 3 2" xfId="2668"/>
    <cellStyle name="style1422888597476 4" xfId="2669"/>
    <cellStyle name="style1422888597476 4 2" xfId="2670"/>
    <cellStyle name="style1422888597476 5" xfId="2671"/>
    <cellStyle name="style1422888597513" xfId="2672"/>
    <cellStyle name="style1422888597513 2" xfId="2673"/>
    <cellStyle name="style1422888597513 2 2" xfId="2674"/>
    <cellStyle name="style1422888597513 2 2 2" xfId="2675"/>
    <cellStyle name="style1422888597513 2 3" xfId="2676"/>
    <cellStyle name="style1422888597513 2 3 2" xfId="2677"/>
    <cellStyle name="style1422888597513 2 4" xfId="2678"/>
    <cellStyle name="style1422888597513 3" xfId="2679"/>
    <cellStyle name="style1422888597513 3 2" xfId="2680"/>
    <cellStyle name="style1422888597513 4" xfId="2681"/>
    <cellStyle name="style1422888597513 4 2" xfId="2682"/>
    <cellStyle name="style1422888597513 5" xfId="2683"/>
    <cellStyle name="style1422888597556" xfId="2684"/>
    <cellStyle name="style1422888597556 2" xfId="2685"/>
    <cellStyle name="style1422888597556 2 2" xfId="2686"/>
    <cellStyle name="style1422888597556 2 2 2" xfId="2687"/>
    <cellStyle name="style1422888597556 2 3" xfId="2688"/>
    <cellStyle name="style1422888597556 2 3 2" xfId="2689"/>
    <cellStyle name="style1422888597556 2 4" xfId="2690"/>
    <cellStyle name="style1422888597556 3" xfId="2691"/>
    <cellStyle name="style1422888597556 3 2" xfId="2692"/>
    <cellStyle name="style1422888597556 4" xfId="2693"/>
    <cellStyle name="style1422888597556 4 2" xfId="2694"/>
    <cellStyle name="style1422888597556 5" xfId="2695"/>
    <cellStyle name="style1422888597589" xfId="2696"/>
    <cellStyle name="style1422888597589 2" xfId="2697"/>
    <cellStyle name="style1422888597589 2 2" xfId="2698"/>
    <cellStyle name="style1422888597589 2 2 2" xfId="2699"/>
    <cellStyle name="style1422888597589 2 3" xfId="2700"/>
    <cellStyle name="style1422888597589 2 3 2" xfId="2701"/>
    <cellStyle name="style1422888597589 2 4" xfId="2702"/>
    <cellStyle name="style1422888597589 3" xfId="2703"/>
    <cellStyle name="style1422888597589 3 2" xfId="2704"/>
    <cellStyle name="style1422888597589 4" xfId="2705"/>
    <cellStyle name="style1422888597589 4 2" xfId="2706"/>
    <cellStyle name="style1422888597589 5" xfId="2707"/>
    <cellStyle name="style1422888597819" xfId="2708"/>
    <cellStyle name="style1422888597819 2" xfId="2709"/>
    <cellStyle name="style1422888597819 2 2" xfId="2710"/>
    <cellStyle name="style1422888597819 2 2 2" xfId="2711"/>
    <cellStyle name="style1422888597819 2 3" xfId="2712"/>
    <cellStyle name="style1422888597819 2 3 2" xfId="2713"/>
    <cellStyle name="style1422888597819 2 4" xfId="2714"/>
    <cellStyle name="style1422888597819 3" xfId="2715"/>
    <cellStyle name="style1422888597819 3 2" xfId="2716"/>
    <cellStyle name="style1422888597819 4" xfId="2717"/>
    <cellStyle name="style1422888597819 4 2" xfId="2718"/>
    <cellStyle name="style1422888597819 5" xfId="2719"/>
    <cellStyle name="style1422888597852" xfId="2720"/>
    <cellStyle name="style1422888597852 2" xfId="2721"/>
    <cellStyle name="style1422888597852 2 2" xfId="2722"/>
    <cellStyle name="style1422888597852 2 2 2" xfId="2723"/>
    <cellStyle name="style1422888597852 2 3" xfId="2724"/>
    <cellStyle name="style1422888597852 2 3 2" xfId="2725"/>
    <cellStyle name="style1422888597852 2 4" xfId="2726"/>
    <cellStyle name="style1422888597852 3" xfId="2727"/>
    <cellStyle name="style1422888597852 3 2" xfId="2728"/>
    <cellStyle name="style1422888597852 4" xfId="2729"/>
    <cellStyle name="style1422888597852 4 2" xfId="2730"/>
    <cellStyle name="style1422888597852 5" xfId="2731"/>
    <cellStyle name="style1422888598096" xfId="2732"/>
    <cellStyle name="style1422888598096 2" xfId="2733"/>
    <cellStyle name="style1422888598096 2 2" xfId="2734"/>
    <cellStyle name="style1422888598096 2 2 2" xfId="2735"/>
    <cellStyle name="style1422888598096 2 3" xfId="2736"/>
    <cellStyle name="style1422888598096 2 3 2" xfId="2737"/>
    <cellStyle name="style1422888598096 2 4" xfId="2738"/>
    <cellStyle name="style1422888598096 3" xfId="2739"/>
    <cellStyle name="style1422888598096 3 2" xfId="2740"/>
    <cellStyle name="style1422888598096 4" xfId="2741"/>
    <cellStyle name="style1422888598096 4 2" xfId="2742"/>
    <cellStyle name="style1422888598096 5" xfId="2743"/>
    <cellStyle name="style1422888598129" xfId="2744"/>
    <cellStyle name="style1422888598129 2" xfId="2745"/>
    <cellStyle name="style1422888598129 2 2" xfId="2746"/>
    <cellStyle name="style1422888598129 2 2 2" xfId="2747"/>
    <cellStyle name="style1422888598129 2 3" xfId="2748"/>
    <cellStyle name="style1422888598129 2 3 2" xfId="2749"/>
    <cellStyle name="style1422888598129 2 4" xfId="2750"/>
    <cellStyle name="style1422888598129 3" xfId="2751"/>
    <cellStyle name="style1422888598129 3 2" xfId="2752"/>
    <cellStyle name="style1422888598129 4" xfId="2753"/>
    <cellStyle name="style1422888598129 4 2" xfId="2754"/>
    <cellStyle name="style1422888598129 5" xfId="2755"/>
    <cellStyle name="style1422888598351" xfId="2756"/>
    <cellStyle name="style1422888598351 2" xfId="2757"/>
    <cellStyle name="style1422888598351 2 2" xfId="2758"/>
    <cellStyle name="style1422888598351 2 2 2" xfId="2759"/>
    <cellStyle name="style1422888598351 2 3" xfId="2760"/>
    <cellStyle name="style1422888598351 2 3 2" xfId="2761"/>
    <cellStyle name="style1422888598351 2 4" xfId="2762"/>
    <cellStyle name="style1422888598351 3" xfId="2763"/>
    <cellStyle name="style1422888598351 3 2" xfId="2764"/>
    <cellStyle name="style1422888598351 4" xfId="2765"/>
    <cellStyle name="style1422888598351 4 2" xfId="2766"/>
    <cellStyle name="style1422888598351 5" xfId="2767"/>
    <cellStyle name="style1422888598383" xfId="2768"/>
    <cellStyle name="style1422888598383 2" xfId="2769"/>
    <cellStyle name="style1422888598383 2 2" xfId="2770"/>
    <cellStyle name="style1422888598383 2 2 2" xfId="2771"/>
    <cellStyle name="style1422888598383 2 3" xfId="2772"/>
    <cellStyle name="style1422888598383 2 3 2" xfId="2773"/>
    <cellStyle name="style1422888598383 2 4" xfId="2774"/>
    <cellStyle name="style1422888598383 3" xfId="2775"/>
    <cellStyle name="style1422888598383 3 2" xfId="2776"/>
    <cellStyle name="style1422888598383 4" xfId="2777"/>
    <cellStyle name="style1422888598383 4 2" xfId="2778"/>
    <cellStyle name="style1422888598383 5" xfId="2779"/>
    <cellStyle name="style1422888598415" xfId="2780"/>
    <cellStyle name="style1422888598415 2" xfId="2781"/>
    <cellStyle name="style1422888598415 2 2" xfId="2782"/>
    <cellStyle name="style1422888598415 2 2 2" xfId="2783"/>
    <cellStyle name="style1422888598415 2 3" xfId="2784"/>
    <cellStyle name="style1422888598415 2 3 2" xfId="2785"/>
    <cellStyle name="style1422888598415 2 4" xfId="2786"/>
    <cellStyle name="style1422888598415 3" xfId="2787"/>
    <cellStyle name="style1422888598415 3 2" xfId="2788"/>
    <cellStyle name="style1422888598415 4" xfId="2789"/>
    <cellStyle name="style1422888598415 4 2" xfId="2790"/>
    <cellStyle name="style1422888598415 5" xfId="2791"/>
    <cellStyle name="style1422888598447" xfId="2792"/>
    <cellStyle name="style1422888598447 2" xfId="2793"/>
    <cellStyle name="style1422888598447 2 2" xfId="2794"/>
    <cellStyle name="style1422888598447 2 2 2" xfId="2795"/>
    <cellStyle name="style1422888598447 2 3" xfId="2796"/>
    <cellStyle name="style1422888598447 2 3 2" xfId="2797"/>
    <cellStyle name="style1422888598447 2 4" xfId="2798"/>
    <cellStyle name="style1422888598447 3" xfId="2799"/>
    <cellStyle name="style1422888598447 3 2" xfId="2800"/>
    <cellStyle name="style1422888598447 4" xfId="2801"/>
    <cellStyle name="style1422888598447 4 2" xfId="2802"/>
    <cellStyle name="style1422888598447 5" xfId="2803"/>
    <cellStyle name="style1422888598479" xfId="2804"/>
    <cellStyle name="style1422888598479 2" xfId="2805"/>
    <cellStyle name="style1422888598479 2 2" xfId="2806"/>
    <cellStyle name="style1422888598479 2 2 2" xfId="2807"/>
    <cellStyle name="style1422888598479 2 3" xfId="2808"/>
    <cellStyle name="style1422888598479 2 3 2" xfId="2809"/>
    <cellStyle name="style1422888598479 2 4" xfId="2810"/>
    <cellStyle name="style1422888598479 3" xfId="2811"/>
    <cellStyle name="style1422888598479 3 2" xfId="2812"/>
    <cellStyle name="style1422888598479 4" xfId="2813"/>
    <cellStyle name="style1422888598479 4 2" xfId="2814"/>
    <cellStyle name="style1422888598479 5" xfId="2815"/>
    <cellStyle name="style1422888599021" xfId="2816"/>
    <cellStyle name="style1422888599021 2" xfId="2817"/>
    <cellStyle name="style1422888599021 2 2" xfId="2818"/>
    <cellStyle name="style1422888599021 2 2 2" xfId="2819"/>
    <cellStyle name="style1422888599021 2 3" xfId="2820"/>
    <cellStyle name="style1422888599021 2 3 2" xfId="2821"/>
    <cellStyle name="style1422888599021 2 4" xfId="2822"/>
    <cellStyle name="style1422888599021 3" xfId="2823"/>
    <cellStyle name="style1422888599021 3 2" xfId="2824"/>
    <cellStyle name="style1422888599021 4" xfId="2825"/>
    <cellStyle name="style1422888599021 4 2" xfId="2826"/>
    <cellStyle name="style1422888599021 5" xfId="2827"/>
    <cellStyle name="style1422888599336" xfId="2828"/>
    <cellStyle name="style1422888599336 2" xfId="2829"/>
    <cellStyle name="style1422888599336 2 2" xfId="2830"/>
    <cellStyle name="style1422888599336 2 2 2" xfId="2831"/>
    <cellStyle name="style1422888599336 2 3" xfId="2832"/>
    <cellStyle name="style1422888599336 2 3 2" xfId="2833"/>
    <cellStyle name="style1422888599336 2 4" xfId="2834"/>
    <cellStyle name="style1422888599336 3" xfId="2835"/>
    <cellStyle name="style1422888599336 3 2" xfId="2836"/>
    <cellStyle name="style1422888599336 4" xfId="2837"/>
    <cellStyle name="style1422888599336 4 2" xfId="2838"/>
    <cellStyle name="style1422888599336 5" xfId="2839"/>
    <cellStyle name="style1422888599369" xfId="2840"/>
    <cellStyle name="style1422888599369 2" xfId="2841"/>
    <cellStyle name="style1422888599369 2 2" xfId="2842"/>
    <cellStyle name="style1422888599369 2 2 2" xfId="2843"/>
    <cellStyle name="style1422888599369 2 3" xfId="2844"/>
    <cellStyle name="style1422888599369 2 3 2" xfId="2845"/>
    <cellStyle name="style1422888599369 2 4" xfId="2846"/>
    <cellStyle name="style1422888599369 3" xfId="2847"/>
    <cellStyle name="style1422888599369 3 2" xfId="2848"/>
    <cellStyle name="style1422888599369 4" xfId="2849"/>
    <cellStyle name="style1422888599369 4 2" xfId="2850"/>
    <cellStyle name="style1422888599369 5" xfId="2851"/>
    <cellStyle name="style1422888599428" xfId="2852"/>
    <cellStyle name="style1422888599428 2" xfId="2853"/>
    <cellStyle name="style1422888599428 2 2" xfId="2854"/>
    <cellStyle name="style1422888599428 2 2 2" xfId="2855"/>
    <cellStyle name="style1422888599428 2 3" xfId="2856"/>
    <cellStyle name="style1422888599428 2 3 2" xfId="2857"/>
    <cellStyle name="style1422888599428 2 4" xfId="2858"/>
    <cellStyle name="style1422888599428 3" xfId="2859"/>
    <cellStyle name="style1422888599428 3 2" xfId="2860"/>
    <cellStyle name="style1422888599428 4" xfId="2861"/>
    <cellStyle name="style1422888599428 4 2" xfId="2862"/>
    <cellStyle name="style1422888599428 5" xfId="2863"/>
    <cellStyle name="style1422888599638" xfId="2864"/>
    <cellStyle name="style1422888599638 2" xfId="2865"/>
    <cellStyle name="style1422888599638 2 2" xfId="2866"/>
    <cellStyle name="style1422888599638 2 2 2" xfId="2867"/>
    <cellStyle name="style1422888599638 2 3" xfId="2868"/>
    <cellStyle name="style1422888599638 2 3 2" xfId="2869"/>
    <cellStyle name="style1422888599638 2 4" xfId="2870"/>
    <cellStyle name="style1422888599638 3" xfId="2871"/>
    <cellStyle name="style1422888599638 3 2" xfId="2872"/>
    <cellStyle name="style1422888599638 4" xfId="2873"/>
    <cellStyle name="style1422888599638 4 2" xfId="2874"/>
    <cellStyle name="style1422888599638 5" xfId="2875"/>
    <cellStyle name="style1422888599673" xfId="2876"/>
    <cellStyle name="style1422888599673 2" xfId="2877"/>
    <cellStyle name="style1422888599673 2 2" xfId="2878"/>
    <cellStyle name="style1422888599673 2 2 2" xfId="2879"/>
    <cellStyle name="style1422888599673 2 3" xfId="2880"/>
    <cellStyle name="style1422888599673 2 3 2" xfId="2881"/>
    <cellStyle name="style1422888599673 2 4" xfId="2882"/>
    <cellStyle name="style1422888599673 3" xfId="2883"/>
    <cellStyle name="style1422888599673 3 2" xfId="2884"/>
    <cellStyle name="style1422888599673 4" xfId="2885"/>
    <cellStyle name="style1422888599673 4 2" xfId="2886"/>
    <cellStyle name="style1422888599673 5" xfId="2887"/>
    <cellStyle name="style1422888599705" xfId="2888"/>
    <cellStyle name="style1422888599705 2" xfId="2889"/>
    <cellStyle name="style1422888599705 2 2" xfId="2890"/>
    <cellStyle name="style1422888599705 2 2 2" xfId="2891"/>
    <cellStyle name="style1422888599705 2 3" xfId="2892"/>
    <cellStyle name="style1422888599705 2 3 2" xfId="2893"/>
    <cellStyle name="style1422888599705 2 4" xfId="2894"/>
    <cellStyle name="style1422888599705 3" xfId="2895"/>
    <cellStyle name="style1422888599705 3 2" xfId="2896"/>
    <cellStyle name="style1422888599705 4" xfId="2897"/>
    <cellStyle name="style1422888599705 4 2" xfId="2898"/>
    <cellStyle name="style1422888599705 5" xfId="2899"/>
    <cellStyle name="style1422888599738" xfId="2900"/>
    <cellStyle name="style1422888599738 2" xfId="2901"/>
    <cellStyle name="style1422888599738 2 2" xfId="2902"/>
    <cellStyle name="style1422888599738 2 2 2" xfId="2903"/>
    <cellStyle name="style1422888599738 2 3" xfId="2904"/>
    <cellStyle name="style1422888599738 2 3 2" xfId="2905"/>
    <cellStyle name="style1422888599738 2 4" xfId="2906"/>
    <cellStyle name="style1422888599738 3" xfId="2907"/>
    <cellStyle name="style1422888599738 3 2" xfId="2908"/>
    <cellStyle name="style1422888599738 4" xfId="2909"/>
    <cellStyle name="style1422888599738 4 2" xfId="2910"/>
    <cellStyle name="style1422888599738 5" xfId="2911"/>
    <cellStyle name="style1422888599771" xfId="2912"/>
    <cellStyle name="style1422888599771 2" xfId="2913"/>
    <cellStyle name="style1422888599771 2 2" xfId="2914"/>
    <cellStyle name="style1422888599771 2 2 2" xfId="2915"/>
    <cellStyle name="style1422888599771 2 3" xfId="2916"/>
    <cellStyle name="style1422888599771 2 3 2" xfId="2917"/>
    <cellStyle name="style1422888599771 2 4" xfId="2918"/>
    <cellStyle name="style1422888599771 3" xfId="2919"/>
    <cellStyle name="style1422888599771 3 2" xfId="2920"/>
    <cellStyle name="style1422888599771 4" xfId="2921"/>
    <cellStyle name="style1422888599771 4 2" xfId="2922"/>
    <cellStyle name="style1422888599771 5" xfId="2923"/>
    <cellStyle name="style1422888599804" xfId="2924"/>
    <cellStyle name="style1422888599804 2" xfId="2925"/>
    <cellStyle name="style1422888599804 2 2" xfId="2926"/>
    <cellStyle name="style1422888599804 2 2 2" xfId="2927"/>
    <cellStyle name="style1422888599804 2 3" xfId="2928"/>
    <cellStyle name="style1422888599804 2 3 2" xfId="2929"/>
    <cellStyle name="style1422888599804 2 4" xfId="2930"/>
    <cellStyle name="style1422888599804 3" xfId="2931"/>
    <cellStyle name="style1422888599804 3 2" xfId="2932"/>
    <cellStyle name="style1422888599804 4" xfId="2933"/>
    <cellStyle name="style1422888599804 4 2" xfId="2934"/>
    <cellStyle name="style1422888599804 5" xfId="2935"/>
    <cellStyle name="style1422888599836" xfId="2936"/>
    <cellStyle name="style1422888599836 2" xfId="2937"/>
    <cellStyle name="style1422888599836 2 2" xfId="2938"/>
    <cellStyle name="style1422888599836 2 2 2" xfId="2939"/>
    <cellStyle name="style1422888599836 2 3" xfId="2940"/>
    <cellStyle name="style1422888599836 2 3 2" xfId="2941"/>
    <cellStyle name="style1422888599836 2 4" xfId="2942"/>
    <cellStyle name="style1422888599836 3" xfId="2943"/>
    <cellStyle name="style1422888599836 3 2" xfId="2944"/>
    <cellStyle name="style1422888599836 4" xfId="2945"/>
    <cellStyle name="style1422888599836 4 2" xfId="2946"/>
    <cellStyle name="style1422888599836 5" xfId="2947"/>
    <cellStyle name="style1422888599870" xfId="2948"/>
    <cellStyle name="style1422888599870 2" xfId="2949"/>
    <cellStyle name="style1422888599870 2 2" xfId="2950"/>
    <cellStyle name="style1422888599870 2 2 2" xfId="2951"/>
    <cellStyle name="style1422888599870 2 3" xfId="2952"/>
    <cellStyle name="style1422888599870 2 3 2" xfId="2953"/>
    <cellStyle name="style1422888599870 2 4" xfId="2954"/>
    <cellStyle name="style1422888599870 3" xfId="2955"/>
    <cellStyle name="style1422888599870 3 2" xfId="2956"/>
    <cellStyle name="style1422888599870 4" xfId="2957"/>
    <cellStyle name="style1422888599870 4 2" xfId="2958"/>
    <cellStyle name="style1422888599870 5" xfId="2959"/>
    <cellStyle name="style1422888599902" xfId="2960"/>
    <cellStyle name="style1422888599902 2" xfId="2961"/>
    <cellStyle name="style1422888599902 2 2" xfId="2962"/>
    <cellStyle name="style1422888599902 2 2 2" xfId="2963"/>
    <cellStyle name="style1422888599902 2 3" xfId="2964"/>
    <cellStyle name="style1422888599902 2 3 2" xfId="2965"/>
    <cellStyle name="style1422888599902 2 4" xfId="2966"/>
    <cellStyle name="style1422888599902 3" xfId="2967"/>
    <cellStyle name="style1422888599902 3 2" xfId="2968"/>
    <cellStyle name="style1422888599902 4" xfId="2969"/>
    <cellStyle name="style1422888599902 4 2" xfId="2970"/>
    <cellStyle name="style1422888599902 5" xfId="2971"/>
    <cellStyle name="style1422967612532" xfId="14"/>
    <cellStyle name="style1422967612532 2" xfId="247"/>
    <cellStyle name="style1422967612532 2 2" xfId="2972"/>
    <cellStyle name="style1422967612532 2 2 2" xfId="2973"/>
    <cellStyle name="style1422967612532 2 3" xfId="2974"/>
    <cellStyle name="style1422967612532 2 3 2" xfId="2975"/>
    <cellStyle name="style1422967612532 2 4" xfId="2976"/>
    <cellStyle name="style1422967612532 3" xfId="2977"/>
    <cellStyle name="style1422967612532 3 2" xfId="2978"/>
    <cellStyle name="style1422967612532 4" xfId="2979"/>
    <cellStyle name="style1422967612532 4 2" xfId="2980"/>
    <cellStyle name="style1422967612532 5" xfId="2981"/>
    <cellStyle name="style1422967612688" xfId="15"/>
    <cellStyle name="style1422967612688 2" xfId="248"/>
    <cellStyle name="style1422967612688 2 2" xfId="2982"/>
    <cellStyle name="style1422967612688 2 2 2" xfId="2983"/>
    <cellStyle name="style1422967612688 2 3" xfId="2984"/>
    <cellStyle name="style1422967612688 2 3 2" xfId="2985"/>
    <cellStyle name="style1422967612688 2 4" xfId="2986"/>
    <cellStyle name="style1422967612688 3" xfId="2987"/>
    <cellStyle name="style1422967612688 3 2" xfId="2988"/>
    <cellStyle name="style1422967612688 4" xfId="2989"/>
    <cellStyle name="style1422967612688 4 2" xfId="2990"/>
    <cellStyle name="style1422967612688 5" xfId="2991"/>
    <cellStyle name="style1422967612735" xfId="16"/>
    <cellStyle name="style1422967612735 2" xfId="249"/>
    <cellStyle name="style1422967612735 2 2" xfId="2992"/>
    <cellStyle name="style1422967612735 2 2 2" xfId="2993"/>
    <cellStyle name="style1422967612735 2 3" xfId="2994"/>
    <cellStyle name="style1422967612735 2 3 2" xfId="2995"/>
    <cellStyle name="style1422967612735 2 4" xfId="2996"/>
    <cellStyle name="style1422967612735 3" xfId="2997"/>
    <cellStyle name="style1422967612735 3 2" xfId="2998"/>
    <cellStyle name="style1422967612735 4" xfId="2999"/>
    <cellStyle name="style1422967612735 4 2" xfId="3000"/>
    <cellStyle name="style1422967612735 5" xfId="3001"/>
    <cellStyle name="style1422967612782" xfId="17"/>
    <cellStyle name="style1422967612782 2" xfId="250"/>
    <cellStyle name="style1422967612782 2 2" xfId="3002"/>
    <cellStyle name="style1422967612782 2 2 2" xfId="3003"/>
    <cellStyle name="style1422967612782 2 3" xfId="3004"/>
    <cellStyle name="style1422967612782 2 3 2" xfId="3005"/>
    <cellStyle name="style1422967612782 2 4" xfId="3006"/>
    <cellStyle name="style1422967612782 3" xfId="3007"/>
    <cellStyle name="style1422967612782 3 2" xfId="3008"/>
    <cellStyle name="style1422967612782 4" xfId="3009"/>
    <cellStyle name="style1422967612782 4 2" xfId="3010"/>
    <cellStyle name="style1422967612782 5" xfId="3011"/>
    <cellStyle name="style1422967612844" xfId="18"/>
    <cellStyle name="style1422967612844 2" xfId="251"/>
    <cellStyle name="style1422967612844 2 2" xfId="3012"/>
    <cellStyle name="style1422967612844 2 2 2" xfId="3013"/>
    <cellStyle name="style1422967612844 2 3" xfId="3014"/>
    <cellStyle name="style1422967612844 2 3 2" xfId="3015"/>
    <cellStyle name="style1422967612844 2 4" xfId="3016"/>
    <cellStyle name="style1422967612844 3" xfId="3017"/>
    <cellStyle name="style1422967612844 3 2" xfId="3018"/>
    <cellStyle name="style1422967612844 4" xfId="3019"/>
    <cellStyle name="style1422967612844 4 2" xfId="3020"/>
    <cellStyle name="style1422967612844 5" xfId="3021"/>
    <cellStyle name="style1422967612907" xfId="19"/>
    <cellStyle name="style1422967612907 2" xfId="252"/>
    <cellStyle name="style1422967612907 2 2" xfId="3022"/>
    <cellStyle name="style1422967612907 2 2 2" xfId="3023"/>
    <cellStyle name="style1422967612907 2 3" xfId="3024"/>
    <cellStyle name="style1422967612907 2 3 2" xfId="3025"/>
    <cellStyle name="style1422967612907 2 4" xfId="3026"/>
    <cellStyle name="style1422967612907 3" xfId="3027"/>
    <cellStyle name="style1422967612907 3 2" xfId="3028"/>
    <cellStyle name="style1422967612907 4" xfId="3029"/>
    <cellStyle name="style1422967612907 4 2" xfId="3030"/>
    <cellStyle name="style1422967612907 5" xfId="3031"/>
    <cellStyle name="style1422967612953" xfId="20"/>
    <cellStyle name="style1422967612953 2" xfId="253"/>
    <cellStyle name="style1422967612953 2 2" xfId="3032"/>
    <cellStyle name="style1422967612953 2 2 2" xfId="3033"/>
    <cellStyle name="style1422967612953 2 3" xfId="3034"/>
    <cellStyle name="style1422967612953 2 3 2" xfId="3035"/>
    <cellStyle name="style1422967612953 2 4" xfId="3036"/>
    <cellStyle name="style1422967612953 3" xfId="3037"/>
    <cellStyle name="style1422967612953 3 2" xfId="3038"/>
    <cellStyle name="style1422967612953 4" xfId="3039"/>
    <cellStyle name="style1422967612953 4 2" xfId="3040"/>
    <cellStyle name="style1422967612953 5" xfId="3041"/>
    <cellStyle name="style1422967613016" xfId="21"/>
    <cellStyle name="style1422967613016 2" xfId="254"/>
    <cellStyle name="style1422967613016 2 2" xfId="3042"/>
    <cellStyle name="style1422967613016 2 2 2" xfId="3043"/>
    <cellStyle name="style1422967613016 2 3" xfId="3044"/>
    <cellStyle name="style1422967613016 2 3 2" xfId="3045"/>
    <cellStyle name="style1422967613016 2 4" xfId="3046"/>
    <cellStyle name="style1422967613016 3" xfId="3047"/>
    <cellStyle name="style1422967613016 3 2" xfId="3048"/>
    <cellStyle name="style1422967613016 4" xfId="3049"/>
    <cellStyle name="style1422967613016 4 2" xfId="3050"/>
    <cellStyle name="style1422967613016 5" xfId="3051"/>
    <cellStyle name="style1422967613063" xfId="22"/>
    <cellStyle name="style1422967613063 2" xfId="255"/>
    <cellStyle name="style1422967613063 2 2" xfId="3052"/>
    <cellStyle name="style1422967613063 2 2 2" xfId="3053"/>
    <cellStyle name="style1422967613063 2 3" xfId="3054"/>
    <cellStyle name="style1422967613063 2 3 2" xfId="3055"/>
    <cellStyle name="style1422967613063 2 4" xfId="3056"/>
    <cellStyle name="style1422967613063 3" xfId="3057"/>
    <cellStyle name="style1422967613063 3 2" xfId="3058"/>
    <cellStyle name="style1422967613063 4" xfId="3059"/>
    <cellStyle name="style1422967613063 4 2" xfId="3060"/>
    <cellStyle name="style1422967613063 5" xfId="3061"/>
    <cellStyle name="style1422967613109" xfId="23"/>
    <cellStyle name="style1422967613109 2" xfId="256"/>
    <cellStyle name="style1422967613109 2 2" xfId="3062"/>
    <cellStyle name="style1422967613109 2 2 2" xfId="3063"/>
    <cellStyle name="style1422967613109 2 3" xfId="3064"/>
    <cellStyle name="style1422967613109 2 3 2" xfId="3065"/>
    <cellStyle name="style1422967613109 2 4" xfId="3066"/>
    <cellStyle name="style1422967613109 3" xfId="3067"/>
    <cellStyle name="style1422967613109 3 2" xfId="3068"/>
    <cellStyle name="style1422967613109 4" xfId="3069"/>
    <cellStyle name="style1422967613109 4 2" xfId="3070"/>
    <cellStyle name="style1422967613109 5" xfId="3071"/>
    <cellStyle name="style1422967613156" xfId="24"/>
    <cellStyle name="style1422967613156 2" xfId="257"/>
    <cellStyle name="style1422967613156 2 2" xfId="3072"/>
    <cellStyle name="style1422967613156 2 2 2" xfId="3073"/>
    <cellStyle name="style1422967613156 2 3" xfId="3074"/>
    <cellStyle name="style1422967613156 2 3 2" xfId="3075"/>
    <cellStyle name="style1422967613156 2 4" xfId="3076"/>
    <cellStyle name="style1422967613156 3" xfId="3077"/>
    <cellStyle name="style1422967613156 3 2" xfId="3078"/>
    <cellStyle name="style1422967613156 4" xfId="3079"/>
    <cellStyle name="style1422967613156 4 2" xfId="3080"/>
    <cellStyle name="style1422967613156 5" xfId="3081"/>
    <cellStyle name="style1422967613203" xfId="25"/>
    <cellStyle name="style1422967613203 2" xfId="258"/>
    <cellStyle name="style1422967613203 2 2" xfId="3082"/>
    <cellStyle name="style1422967613203 2 2 2" xfId="3083"/>
    <cellStyle name="style1422967613203 2 3" xfId="3084"/>
    <cellStyle name="style1422967613203 2 3 2" xfId="3085"/>
    <cellStyle name="style1422967613203 2 4" xfId="3086"/>
    <cellStyle name="style1422967613203 3" xfId="3087"/>
    <cellStyle name="style1422967613203 3 2" xfId="3088"/>
    <cellStyle name="style1422967613203 4" xfId="3089"/>
    <cellStyle name="style1422967613203 4 2" xfId="3090"/>
    <cellStyle name="style1422967613203 5" xfId="3091"/>
    <cellStyle name="style1422967613234" xfId="26"/>
    <cellStyle name="style1422967613234 2" xfId="259"/>
    <cellStyle name="style1422967613234 2 2" xfId="3092"/>
    <cellStyle name="style1422967613234 2 2 2" xfId="3093"/>
    <cellStyle name="style1422967613234 2 3" xfId="3094"/>
    <cellStyle name="style1422967613234 2 3 2" xfId="3095"/>
    <cellStyle name="style1422967613234 2 4" xfId="3096"/>
    <cellStyle name="style1422967613234 3" xfId="3097"/>
    <cellStyle name="style1422967613234 3 2" xfId="3098"/>
    <cellStyle name="style1422967613234 4" xfId="3099"/>
    <cellStyle name="style1422967613234 4 2" xfId="3100"/>
    <cellStyle name="style1422967613234 5" xfId="3101"/>
    <cellStyle name="style1422967613281" xfId="27"/>
    <cellStyle name="style1422967613281 2" xfId="260"/>
    <cellStyle name="style1422967613281 2 2" xfId="3102"/>
    <cellStyle name="style1422967613281 2 2 2" xfId="3103"/>
    <cellStyle name="style1422967613281 2 3" xfId="3104"/>
    <cellStyle name="style1422967613281 2 3 2" xfId="3105"/>
    <cellStyle name="style1422967613281 2 4" xfId="3106"/>
    <cellStyle name="style1422967613281 3" xfId="3107"/>
    <cellStyle name="style1422967613281 3 2" xfId="3108"/>
    <cellStyle name="style1422967613281 4" xfId="3109"/>
    <cellStyle name="style1422967613281 4 2" xfId="3110"/>
    <cellStyle name="style1422967613281 5" xfId="3111"/>
    <cellStyle name="style1422967613328" xfId="28"/>
    <cellStyle name="style1422967613328 2" xfId="261"/>
    <cellStyle name="style1422967613328 2 2" xfId="3112"/>
    <cellStyle name="style1422967613328 2 2 2" xfId="3113"/>
    <cellStyle name="style1422967613328 2 3" xfId="3114"/>
    <cellStyle name="style1422967613328 2 3 2" xfId="3115"/>
    <cellStyle name="style1422967613328 2 4" xfId="3116"/>
    <cellStyle name="style1422967613328 3" xfId="3117"/>
    <cellStyle name="style1422967613328 3 2" xfId="3118"/>
    <cellStyle name="style1422967613328 4" xfId="3119"/>
    <cellStyle name="style1422967613328 4 2" xfId="3120"/>
    <cellStyle name="style1422967613328 5" xfId="3121"/>
    <cellStyle name="style1422967613359" xfId="29"/>
    <cellStyle name="style1422967613359 2" xfId="262"/>
    <cellStyle name="style1422967613359 2 2" xfId="3122"/>
    <cellStyle name="style1422967613359 2 2 2" xfId="3123"/>
    <cellStyle name="style1422967613359 2 3" xfId="3124"/>
    <cellStyle name="style1422967613359 2 3 2" xfId="3125"/>
    <cellStyle name="style1422967613359 2 4" xfId="3126"/>
    <cellStyle name="style1422967613359 3" xfId="3127"/>
    <cellStyle name="style1422967613359 3 2" xfId="3128"/>
    <cellStyle name="style1422967613359 4" xfId="3129"/>
    <cellStyle name="style1422967613359 4 2" xfId="3130"/>
    <cellStyle name="style1422967613359 5" xfId="3131"/>
    <cellStyle name="style1422967613983" xfId="30"/>
    <cellStyle name="style1422967613983 2" xfId="263"/>
    <cellStyle name="style1422967613983 2 2" xfId="3132"/>
    <cellStyle name="style1422967613983 2 2 2" xfId="3133"/>
    <cellStyle name="style1422967613983 2 3" xfId="3134"/>
    <cellStyle name="style1422967613983 2 3 2" xfId="3135"/>
    <cellStyle name="style1422967613983 2 4" xfId="3136"/>
    <cellStyle name="style1422967613983 3" xfId="3137"/>
    <cellStyle name="style1422967613983 3 2" xfId="3138"/>
    <cellStyle name="style1422967613983 4" xfId="3139"/>
    <cellStyle name="style1422967613983 4 2" xfId="3140"/>
    <cellStyle name="style1422967613983 5" xfId="3141"/>
    <cellStyle name="style1422967614014" xfId="31"/>
    <cellStyle name="style1422967614014 2" xfId="264"/>
    <cellStyle name="style1422967614014 2 2" xfId="3142"/>
    <cellStyle name="style1422967614014 2 2 2" xfId="3143"/>
    <cellStyle name="style1422967614014 2 3" xfId="3144"/>
    <cellStyle name="style1422967614014 2 3 2" xfId="3145"/>
    <cellStyle name="style1422967614014 2 4" xfId="3146"/>
    <cellStyle name="style1422967614014 3" xfId="3147"/>
    <cellStyle name="style1422967614014 3 2" xfId="3148"/>
    <cellStyle name="style1422967614014 4" xfId="3149"/>
    <cellStyle name="style1422967614014 4 2" xfId="3150"/>
    <cellStyle name="style1422967614014 5" xfId="3151"/>
    <cellStyle name="style1422967614061" xfId="32"/>
    <cellStyle name="style1422967614061 2" xfId="265"/>
    <cellStyle name="style1422967614061 2 2" xfId="3152"/>
    <cellStyle name="style1422967614061 2 2 2" xfId="3153"/>
    <cellStyle name="style1422967614061 2 3" xfId="3154"/>
    <cellStyle name="style1422967614061 2 3 2" xfId="3155"/>
    <cellStyle name="style1422967614061 2 4" xfId="3156"/>
    <cellStyle name="style1422967614061 3" xfId="3157"/>
    <cellStyle name="style1422967614061 3 2" xfId="3158"/>
    <cellStyle name="style1422967614061 4" xfId="3159"/>
    <cellStyle name="style1422967614061 4 2" xfId="3160"/>
    <cellStyle name="style1422967614061 5" xfId="3161"/>
    <cellStyle name="style1422967614108" xfId="33"/>
    <cellStyle name="style1422967614108 2" xfId="266"/>
    <cellStyle name="style1422967614108 2 2" xfId="3162"/>
    <cellStyle name="style1422967614108 2 2 2" xfId="3163"/>
    <cellStyle name="style1422967614108 2 3" xfId="3164"/>
    <cellStyle name="style1422967614108 2 3 2" xfId="3165"/>
    <cellStyle name="style1422967614108 2 4" xfId="3166"/>
    <cellStyle name="style1422967614108 3" xfId="3167"/>
    <cellStyle name="style1422967614108 3 2" xfId="3168"/>
    <cellStyle name="style1422967614108 4" xfId="3169"/>
    <cellStyle name="style1422967614108 4 2" xfId="3170"/>
    <cellStyle name="style1422967614108 5" xfId="3171"/>
    <cellStyle name="style1422967614155" xfId="34"/>
    <cellStyle name="style1422967614155 2" xfId="267"/>
    <cellStyle name="style1422967614155 2 2" xfId="3172"/>
    <cellStyle name="style1422967614155 2 2 2" xfId="3173"/>
    <cellStyle name="style1422967614155 2 3" xfId="3174"/>
    <cellStyle name="style1422967614155 2 3 2" xfId="3175"/>
    <cellStyle name="style1422967614155 2 4" xfId="3176"/>
    <cellStyle name="style1422967614155 3" xfId="3177"/>
    <cellStyle name="style1422967614155 3 2" xfId="3178"/>
    <cellStyle name="style1422967614155 4" xfId="3179"/>
    <cellStyle name="style1422967614155 4 2" xfId="3180"/>
    <cellStyle name="style1422967614155 5" xfId="3181"/>
    <cellStyle name="style1422967614201" xfId="35"/>
    <cellStyle name="style1422967614201 2" xfId="268"/>
    <cellStyle name="style1422967614201 2 2" xfId="3182"/>
    <cellStyle name="style1422967614201 2 2 2" xfId="3183"/>
    <cellStyle name="style1422967614201 2 3" xfId="3184"/>
    <cellStyle name="style1422967614201 2 3 2" xfId="3185"/>
    <cellStyle name="style1422967614201 2 4" xfId="3186"/>
    <cellStyle name="style1422967614201 3" xfId="3187"/>
    <cellStyle name="style1422967614201 3 2" xfId="3188"/>
    <cellStyle name="style1422967614201 4" xfId="3189"/>
    <cellStyle name="style1422967614201 4 2" xfId="3190"/>
    <cellStyle name="style1422967614201 5" xfId="3191"/>
    <cellStyle name="style1422967614248" xfId="36"/>
    <cellStyle name="style1422967614248 2" xfId="269"/>
    <cellStyle name="style1422967614248 2 2" xfId="3192"/>
    <cellStyle name="style1422967614248 2 2 2" xfId="3193"/>
    <cellStyle name="style1422967614248 2 3" xfId="3194"/>
    <cellStyle name="style1422967614248 2 3 2" xfId="3195"/>
    <cellStyle name="style1422967614248 2 4" xfId="3196"/>
    <cellStyle name="style1422967614248 3" xfId="3197"/>
    <cellStyle name="style1422967614248 3 2" xfId="3198"/>
    <cellStyle name="style1422967614248 4" xfId="3199"/>
    <cellStyle name="style1422967614248 4 2" xfId="3200"/>
    <cellStyle name="style1422967614248 5" xfId="3201"/>
    <cellStyle name="style1422967614295" xfId="37"/>
    <cellStyle name="style1422967614295 2" xfId="270"/>
    <cellStyle name="style1422967614295 2 2" xfId="3202"/>
    <cellStyle name="style1422967614295 2 2 2" xfId="3203"/>
    <cellStyle name="style1422967614295 2 3" xfId="3204"/>
    <cellStyle name="style1422967614295 2 3 2" xfId="3205"/>
    <cellStyle name="style1422967614295 2 4" xfId="3206"/>
    <cellStyle name="style1422967614295 3" xfId="3207"/>
    <cellStyle name="style1422967614295 3 2" xfId="3208"/>
    <cellStyle name="style1422967614295 4" xfId="3209"/>
    <cellStyle name="style1422967614295 4 2" xfId="3210"/>
    <cellStyle name="style1422967614295 5" xfId="3211"/>
    <cellStyle name="style1422967614342" xfId="38"/>
    <cellStyle name="style1422967614342 2" xfId="271"/>
    <cellStyle name="style1422967614342 2 2" xfId="3212"/>
    <cellStyle name="style1422967614342 2 2 2" xfId="3213"/>
    <cellStyle name="style1422967614342 2 3" xfId="3214"/>
    <cellStyle name="style1422967614342 2 3 2" xfId="3215"/>
    <cellStyle name="style1422967614342 2 4" xfId="3216"/>
    <cellStyle name="style1422967614342 3" xfId="3217"/>
    <cellStyle name="style1422967614342 3 2" xfId="3218"/>
    <cellStyle name="style1422967614342 4" xfId="3219"/>
    <cellStyle name="style1422967614342 4 2" xfId="3220"/>
    <cellStyle name="style1422967614342 5" xfId="3221"/>
    <cellStyle name="style1422967614389" xfId="39"/>
    <cellStyle name="style1422967614389 2" xfId="272"/>
    <cellStyle name="style1422967614389 2 2" xfId="3222"/>
    <cellStyle name="style1422967614389 2 2 2" xfId="3223"/>
    <cellStyle name="style1422967614389 2 3" xfId="3224"/>
    <cellStyle name="style1422967614389 2 3 2" xfId="3225"/>
    <cellStyle name="style1422967614389 2 4" xfId="3226"/>
    <cellStyle name="style1422967614389 3" xfId="3227"/>
    <cellStyle name="style1422967614389 3 2" xfId="3228"/>
    <cellStyle name="style1422967614389 4" xfId="3229"/>
    <cellStyle name="style1422967614389 4 2" xfId="3230"/>
    <cellStyle name="style1422967614389 5" xfId="3231"/>
    <cellStyle name="style1422967614435" xfId="40"/>
    <cellStyle name="style1422967614435 2" xfId="273"/>
    <cellStyle name="style1422967614435 2 2" xfId="3232"/>
    <cellStyle name="style1422967614435 2 2 2" xfId="3233"/>
    <cellStyle name="style1422967614435 2 3" xfId="3234"/>
    <cellStyle name="style1422967614435 2 3 2" xfId="3235"/>
    <cellStyle name="style1422967614435 2 4" xfId="3236"/>
    <cellStyle name="style1422967614435 3" xfId="3237"/>
    <cellStyle name="style1422967614435 3 2" xfId="3238"/>
    <cellStyle name="style1422967614435 4" xfId="3239"/>
    <cellStyle name="style1422967614435 4 2" xfId="3240"/>
    <cellStyle name="style1422967614435 5" xfId="3241"/>
    <cellStyle name="style1422967614482" xfId="41"/>
    <cellStyle name="style1422967614482 2" xfId="274"/>
    <cellStyle name="style1422967614482 2 2" xfId="3242"/>
    <cellStyle name="style1422967614482 2 2 2" xfId="3243"/>
    <cellStyle name="style1422967614482 2 3" xfId="3244"/>
    <cellStyle name="style1422967614482 2 3 2" xfId="3245"/>
    <cellStyle name="style1422967614482 2 4" xfId="3246"/>
    <cellStyle name="style1422967614482 3" xfId="3247"/>
    <cellStyle name="style1422967614482 3 2" xfId="3248"/>
    <cellStyle name="style1422967614482 4" xfId="3249"/>
    <cellStyle name="style1422967614482 4 2" xfId="3250"/>
    <cellStyle name="style1422967614482 5" xfId="3251"/>
    <cellStyle name="style1422967614529" xfId="42"/>
    <cellStyle name="style1422967614529 2" xfId="275"/>
    <cellStyle name="style1422967614529 2 2" xfId="3252"/>
    <cellStyle name="style1422967614529 2 2 2" xfId="3253"/>
    <cellStyle name="style1422967614529 2 3" xfId="3254"/>
    <cellStyle name="style1422967614529 2 3 2" xfId="3255"/>
    <cellStyle name="style1422967614529 2 4" xfId="3256"/>
    <cellStyle name="style1422967614529 3" xfId="3257"/>
    <cellStyle name="style1422967614529 3 2" xfId="3258"/>
    <cellStyle name="style1422967614529 4" xfId="3259"/>
    <cellStyle name="style1422967614529 4 2" xfId="3260"/>
    <cellStyle name="style1422967614529 5" xfId="3261"/>
    <cellStyle name="style1422967614576" xfId="43"/>
    <cellStyle name="style1422967614576 2" xfId="276"/>
    <cellStyle name="style1422967614576 2 2" xfId="3262"/>
    <cellStyle name="style1422967614576 2 2 2" xfId="3263"/>
    <cellStyle name="style1422967614576 2 3" xfId="3264"/>
    <cellStyle name="style1422967614576 2 3 2" xfId="3265"/>
    <cellStyle name="style1422967614576 2 4" xfId="3266"/>
    <cellStyle name="style1422967614576 3" xfId="3267"/>
    <cellStyle name="style1422967614576 3 2" xfId="3268"/>
    <cellStyle name="style1422967614576 4" xfId="3269"/>
    <cellStyle name="style1422967614576 4 2" xfId="3270"/>
    <cellStyle name="style1422967614576 5" xfId="3271"/>
    <cellStyle name="style1422967614623" xfId="44"/>
    <cellStyle name="style1422967614623 2" xfId="277"/>
    <cellStyle name="style1422967614623 2 2" xfId="3272"/>
    <cellStyle name="style1422967614623 2 2 2" xfId="3273"/>
    <cellStyle name="style1422967614623 2 3" xfId="3274"/>
    <cellStyle name="style1422967614623 2 3 2" xfId="3275"/>
    <cellStyle name="style1422967614623 2 4" xfId="3276"/>
    <cellStyle name="style1422967614623 3" xfId="3277"/>
    <cellStyle name="style1422967614623 3 2" xfId="3278"/>
    <cellStyle name="style1422967614623 4" xfId="3279"/>
    <cellStyle name="style1422967614623 4 2" xfId="3280"/>
    <cellStyle name="style1422967614623 5" xfId="3281"/>
    <cellStyle name="style1422967614669" xfId="45"/>
    <cellStyle name="style1422967614669 2" xfId="278"/>
    <cellStyle name="style1422967614669 2 2" xfId="3282"/>
    <cellStyle name="style1422967614669 2 2 2" xfId="3283"/>
    <cellStyle name="style1422967614669 2 3" xfId="3284"/>
    <cellStyle name="style1422967614669 2 3 2" xfId="3285"/>
    <cellStyle name="style1422967614669 2 4" xfId="3286"/>
    <cellStyle name="style1422967614669 3" xfId="3287"/>
    <cellStyle name="style1422967614669 3 2" xfId="3288"/>
    <cellStyle name="style1422967614669 4" xfId="3289"/>
    <cellStyle name="style1422967614669 4 2" xfId="3290"/>
    <cellStyle name="style1422967614669 5" xfId="3291"/>
    <cellStyle name="style1422967614716" xfId="46"/>
    <cellStyle name="style1422967614716 2" xfId="279"/>
    <cellStyle name="style1422967614716 2 2" xfId="3292"/>
    <cellStyle name="style1422967614716 2 2 2" xfId="3293"/>
    <cellStyle name="style1422967614716 2 3" xfId="3294"/>
    <cellStyle name="style1422967614716 2 3 2" xfId="3295"/>
    <cellStyle name="style1422967614716 2 4" xfId="3296"/>
    <cellStyle name="style1422967614716 3" xfId="3297"/>
    <cellStyle name="style1422967614716 3 2" xfId="3298"/>
    <cellStyle name="style1422967614716 4" xfId="3299"/>
    <cellStyle name="style1422967614716 4 2" xfId="3300"/>
    <cellStyle name="style1422967614716 5" xfId="3301"/>
    <cellStyle name="style1422967614841" xfId="47"/>
    <cellStyle name="style1422967614841 2" xfId="280"/>
    <cellStyle name="style1422967614841 2 2" xfId="3302"/>
    <cellStyle name="style1422967614841 2 2 2" xfId="3303"/>
    <cellStyle name="style1422967614841 2 3" xfId="3304"/>
    <cellStyle name="style1422967614841 2 3 2" xfId="3305"/>
    <cellStyle name="style1422967614841 2 4" xfId="3306"/>
    <cellStyle name="style1422967614841 3" xfId="3307"/>
    <cellStyle name="style1422967614841 3 2" xfId="3308"/>
    <cellStyle name="style1422967614841 4" xfId="3309"/>
    <cellStyle name="style1422967614841 4 2" xfId="3310"/>
    <cellStyle name="style1422967614841 5" xfId="3311"/>
    <cellStyle name="style1422967614872" xfId="48"/>
    <cellStyle name="style1422967614872 2" xfId="281"/>
    <cellStyle name="style1422967614872 2 2" xfId="3312"/>
    <cellStyle name="style1422967614872 2 2 2" xfId="3313"/>
    <cellStyle name="style1422967614872 2 3" xfId="3314"/>
    <cellStyle name="style1422967614872 2 3 2" xfId="3315"/>
    <cellStyle name="style1422967614872 2 4" xfId="3316"/>
    <cellStyle name="style1422967614872 3" xfId="3317"/>
    <cellStyle name="style1422967614872 3 2" xfId="3318"/>
    <cellStyle name="style1422967614872 4" xfId="3319"/>
    <cellStyle name="style1422967614872 4 2" xfId="3320"/>
    <cellStyle name="style1422967614872 5" xfId="3321"/>
    <cellStyle name="style1422967614903" xfId="49"/>
    <cellStyle name="style1422967614903 2" xfId="282"/>
    <cellStyle name="style1422967614903 2 2" xfId="3322"/>
    <cellStyle name="style1422967614903 2 2 2" xfId="3323"/>
    <cellStyle name="style1422967614903 2 3" xfId="3324"/>
    <cellStyle name="style1422967614903 2 3 2" xfId="3325"/>
    <cellStyle name="style1422967614903 2 4" xfId="3326"/>
    <cellStyle name="style1422967614903 3" xfId="3327"/>
    <cellStyle name="style1422967614903 3 2" xfId="3328"/>
    <cellStyle name="style1422967614903 4" xfId="3329"/>
    <cellStyle name="style1422967614903 4 2" xfId="3330"/>
    <cellStyle name="style1422967614903 5" xfId="3331"/>
    <cellStyle name="style1422967614935" xfId="50"/>
    <cellStyle name="style1422967614935 2" xfId="283"/>
    <cellStyle name="style1422967614935 2 2" xfId="3332"/>
    <cellStyle name="style1422967614935 2 2 2" xfId="3333"/>
    <cellStyle name="style1422967614935 2 3" xfId="3334"/>
    <cellStyle name="style1422967614935 2 3 2" xfId="3335"/>
    <cellStyle name="style1422967614935 2 4" xfId="3336"/>
    <cellStyle name="style1422967614935 3" xfId="3337"/>
    <cellStyle name="style1422967614935 3 2" xfId="3338"/>
    <cellStyle name="style1422967614935 4" xfId="3339"/>
    <cellStyle name="style1422967614935 4 2" xfId="3340"/>
    <cellStyle name="style1422967614935 5" xfId="3341"/>
    <cellStyle name="style1422967615059" xfId="51"/>
    <cellStyle name="style1422967615059 2" xfId="284"/>
    <cellStyle name="style1422967615059 2 2" xfId="3342"/>
    <cellStyle name="style1422967615059 2 2 2" xfId="3343"/>
    <cellStyle name="style1422967615059 2 3" xfId="3344"/>
    <cellStyle name="style1422967615059 2 3 2" xfId="3345"/>
    <cellStyle name="style1422967615059 2 4" xfId="3346"/>
    <cellStyle name="style1422967615059 3" xfId="3347"/>
    <cellStyle name="style1422967615059 3 2" xfId="3348"/>
    <cellStyle name="style1422967615059 4" xfId="3349"/>
    <cellStyle name="style1422967615059 4 2" xfId="3350"/>
    <cellStyle name="style1422967615059 5" xfId="3351"/>
    <cellStyle name="style1422967615091" xfId="52"/>
    <cellStyle name="style1422967615091 2" xfId="285"/>
    <cellStyle name="style1422967615091 2 2" xfId="3352"/>
    <cellStyle name="style1422967615091 2 2 2" xfId="3353"/>
    <cellStyle name="style1422967615091 2 3" xfId="3354"/>
    <cellStyle name="style1422967615091 2 3 2" xfId="3355"/>
    <cellStyle name="style1422967615091 2 4" xfId="3356"/>
    <cellStyle name="style1422967615091 3" xfId="3357"/>
    <cellStyle name="style1422967615091 3 2" xfId="3358"/>
    <cellStyle name="style1422967615091 4" xfId="3359"/>
    <cellStyle name="style1422967615091 4 2" xfId="3360"/>
    <cellStyle name="style1422967615091 5" xfId="3361"/>
    <cellStyle name="style1422967615122" xfId="53"/>
    <cellStyle name="style1422967615122 2" xfId="286"/>
    <cellStyle name="style1422967615122 2 2" xfId="3362"/>
    <cellStyle name="style1422967615122 2 2 2" xfId="3363"/>
    <cellStyle name="style1422967615122 2 3" xfId="3364"/>
    <cellStyle name="style1422967615122 2 3 2" xfId="3365"/>
    <cellStyle name="style1422967615122 2 4" xfId="3366"/>
    <cellStyle name="style1422967615122 3" xfId="3367"/>
    <cellStyle name="style1422967615122 3 2" xfId="3368"/>
    <cellStyle name="style1422967615122 4" xfId="3369"/>
    <cellStyle name="style1422967615122 4 2" xfId="3370"/>
    <cellStyle name="style1422967615122 5" xfId="3371"/>
    <cellStyle name="style1422967615153" xfId="54"/>
    <cellStyle name="style1422967615153 2" xfId="287"/>
    <cellStyle name="style1422967615153 2 2" xfId="3372"/>
    <cellStyle name="style1422967615153 2 2 2" xfId="3373"/>
    <cellStyle name="style1422967615153 2 3" xfId="3374"/>
    <cellStyle name="style1422967615153 2 3 2" xfId="3375"/>
    <cellStyle name="style1422967615153 2 4" xfId="3376"/>
    <cellStyle name="style1422967615153 3" xfId="3377"/>
    <cellStyle name="style1422967615153 3 2" xfId="3378"/>
    <cellStyle name="style1422967615153 4" xfId="3379"/>
    <cellStyle name="style1422967615153 4 2" xfId="3380"/>
    <cellStyle name="style1422967615153 5" xfId="3381"/>
    <cellStyle name="style1422967615200" xfId="55"/>
    <cellStyle name="style1422967615200 2" xfId="288"/>
    <cellStyle name="style1422967615200 2 2" xfId="3382"/>
    <cellStyle name="style1422967615200 2 2 2" xfId="3383"/>
    <cellStyle name="style1422967615200 2 3" xfId="3384"/>
    <cellStyle name="style1422967615200 2 3 2" xfId="3385"/>
    <cellStyle name="style1422967615200 2 4" xfId="3386"/>
    <cellStyle name="style1422967615200 3" xfId="3387"/>
    <cellStyle name="style1422967615200 3 2" xfId="3388"/>
    <cellStyle name="style1422967615200 4" xfId="3389"/>
    <cellStyle name="style1422967615200 4 2" xfId="3390"/>
    <cellStyle name="style1422967615200 5" xfId="3391"/>
    <cellStyle name="style1422967615231" xfId="56"/>
    <cellStyle name="style1422967615231 2" xfId="289"/>
    <cellStyle name="style1422967615231 2 2" xfId="3392"/>
    <cellStyle name="style1422967615231 2 2 2" xfId="3393"/>
    <cellStyle name="style1422967615231 2 3" xfId="3394"/>
    <cellStyle name="style1422967615231 2 3 2" xfId="3395"/>
    <cellStyle name="style1422967615231 2 4" xfId="3396"/>
    <cellStyle name="style1422967615231 3" xfId="3397"/>
    <cellStyle name="style1422967615231 3 2" xfId="3398"/>
    <cellStyle name="style1422967615231 4" xfId="3399"/>
    <cellStyle name="style1422967615231 4 2" xfId="3400"/>
    <cellStyle name="style1422967615231 5" xfId="3401"/>
    <cellStyle name="style1422967615278" xfId="57"/>
    <cellStyle name="style1422967615278 2" xfId="290"/>
    <cellStyle name="style1422967615278 2 2" xfId="3402"/>
    <cellStyle name="style1422967615278 2 2 2" xfId="3403"/>
    <cellStyle name="style1422967615278 2 3" xfId="3404"/>
    <cellStyle name="style1422967615278 2 3 2" xfId="3405"/>
    <cellStyle name="style1422967615278 2 4" xfId="3406"/>
    <cellStyle name="style1422967615278 3" xfId="3407"/>
    <cellStyle name="style1422967615278 3 2" xfId="3408"/>
    <cellStyle name="style1422967615278 4" xfId="3409"/>
    <cellStyle name="style1422967615278 4 2" xfId="3410"/>
    <cellStyle name="style1422967615278 5" xfId="3411"/>
    <cellStyle name="style1422967615309" xfId="58"/>
    <cellStyle name="style1422967615309 2" xfId="291"/>
    <cellStyle name="style1422967615309 2 2" xfId="3412"/>
    <cellStyle name="style1422967615309 2 2 2" xfId="3413"/>
    <cellStyle name="style1422967615309 2 3" xfId="3414"/>
    <cellStyle name="style1422967615309 2 3 2" xfId="3415"/>
    <cellStyle name="style1422967615309 2 4" xfId="3416"/>
    <cellStyle name="style1422967615309 3" xfId="3417"/>
    <cellStyle name="style1422967615309 3 2" xfId="3418"/>
    <cellStyle name="style1422967615309 4" xfId="3419"/>
    <cellStyle name="style1422967615309 4 2" xfId="3420"/>
    <cellStyle name="style1422967615309 5" xfId="3421"/>
    <cellStyle name="style1422967615356" xfId="59"/>
    <cellStyle name="style1422967615356 2" xfId="292"/>
    <cellStyle name="style1422967615356 2 2" xfId="3422"/>
    <cellStyle name="style1422967615356 2 2 2" xfId="3423"/>
    <cellStyle name="style1422967615356 2 3" xfId="3424"/>
    <cellStyle name="style1422967615356 2 3 2" xfId="3425"/>
    <cellStyle name="style1422967615356 2 4" xfId="3426"/>
    <cellStyle name="style1422967615356 3" xfId="3427"/>
    <cellStyle name="style1422967615356 3 2" xfId="3428"/>
    <cellStyle name="style1422967615356 4" xfId="3429"/>
    <cellStyle name="style1422967615356 4 2" xfId="3430"/>
    <cellStyle name="style1422967615356 5" xfId="3431"/>
    <cellStyle name="style1422967615403" xfId="60"/>
    <cellStyle name="style1422967615403 2" xfId="293"/>
    <cellStyle name="style1422967615403 2 2" xfId="3432"/>
    <cellStyle name="style1422967615403 2 2 2" xfId="3433"/>
    <cellStyle name="style1422967615403 2 3" xfId="3434"/>
    <cellStyle name="style1422967615403 2 3 2" xfId="3435"/>
    <cellStyle name="style1422967615403 2 4" xfId="3436"/>
    <cellStyle name="style1422967615403 3" xfId="3437"/>
    <cellStyle name="style1422967615403 3 2" xfId="3438"/>
    <cellStyle name="style1422967615403 4" xfId="3439"/>
    <cellStyle name="style1422967615403 4 2" xfId="3440"/>
    <cellStyle name="style1422967615403 5" xfId="3441"/>
    <cellStyle name="style1422967615434" xfId="61"/>
    <cellStyle name="style1422967615434 2" xfId="294"/>
    <cellStyle name="style1422967615434 2 2" xfId="3442"/>
    <cellStyle name="style1422967615434 2 2 2" xfId="3443"/>
    <cellStyle name="style1422967615434 2 3" xfId="3444"/>
    <cellStyle name="style1422967615434 2 3 2" xfId="3445"/>
    <cellStyle name="style1422967615434 2 4" xfId="3446"/>
    <cellStyle name="style1422967615434 3" xfId="3447"/>
    <cellStyle name="style1422967615434 3 2" xfId="3448"/>
    <cellStyle name="style1422967615434 4" xfId="3449"/>
    <cellStyle name="style1422967615434 4 2" xfId="3450"/>
    <cellStyle name="style1422967615434 5" xfId="3451"/>
    <cellStyle name="style1422967615481" xfId="62"/>
    <cellStyle name="style1422967615481 2" xfId="295"/>
    <cellStyle name="style1422967615481 2 2" xfId="3452"/>
    <cellStyle name="style1422967615481 2 2 2" xfId="3453"/>
    <cellStyle name="style1422967615481 2 3" xfId="3454"/>
    <cellStyle name="style1422967615481 2 3 2" xfId="3455"/>
    <cellStyle name="style1422967615481 2 4" xfId="3456"/>
    <cellStyle name="style1422967615481 3" xfId="3457"/>
    <cellStyle name="style1422967615481 3 2" xfId="3458"/>
    <cellStyle name="style1422967615481 4" xfId="3459"/>
    <cellStyle name="style1422967615481 4 2" xfId="3460"/>
    <cellStyle name="style1422967615481 5" xfId="3461"/>
    <cellStyle name="style1422967615512" xfId="63"/>
    <cellStyle name="style1422967615512 2" xfId="296"/>
    <cellStyle name="style1422967615512 2 2" xfId="3462"/>
    <cellStyle name="style1422967615512 2 2 2" xfId="3463"/>
    <cellStyle name="style1422967615512 2 3" xfId="3464"/>
    <cellStyle name="style1422967615512 2 3 2" xfId="3465"/>
    <cellStyle name="style1422967615512 2 4" xfId="3466"/>
    <cellStyle name="style1422967615512 3" xfId="3467"/>
    <cellStyle name="style1422967615512 3 2" xfId="3468"/>
    <cellStyle name="style1422967615512 4" xfId="3469"/>
    <cellStyle name="style1422967615512 4 2" xfId="3470"/>
    <cellStyle name="style1422967615512 5" xfId="3471"/>
    <cellStyle name="style1422967615559" xfId="64"/>
    <cellStyle name="style1422967615559 2" xfId="297"/>
    <cellStyle name="style1422967615559 2 2" xfId="3472"/>
    <cellStyle name="style1422967615559 2 2 2" xfId="3473"/>
    <cellStyle name="style1422967615559 2 3" xfId="3474"/>
    <cellStyle name="style1422967615559 2 3 2" xfId="3475"/>
    <cellStyle name="style1422967615559 2 4" xfId="3476"/>
    <cellStyle name="style1422967615559 3" xfId="3477"/>
    <cellStyle name="style1422967615559 3 2" xfId="3478"/>
    <cellStyle name="style1422967615559 4" xfId="3479"/>
    <cellStyle name="style1422967615559 4 2" xfId="3480"/>
    <cellStyle name="style1422967615559 5" xfId="3481"/>
    <cellStyle name="style1422967615590" xfId="65"/>
    <cellStyle name="style1422967615590 2" xfId="298"/>
    <cellStyle name="style1422967615590 2 2" xfId="3482"/>
    <cellStyle name="style1422967615590 2 2 2" xfId="3483"/>
    <cellStyle name="style1422967615590 2 3" xfId="3484"/>
    <cellStyle name="style1422967615590 2 3 2" xfId="3485"/>
    <cellStyle name="style1422967615590 2 4" xfId="3486"/>
    <cellStyle name="style1422967615590 3" xfId="3487"/>
    <cellStyle name="style1422967615590 3 2" xfId="3488"/>
    <cellStyle name="style1422967615590 4" xfId="3489"/>
    <cellStyle name="style1422967615590 4 2" xfId="3490"/>
    <cellStyle name="style1422967615590 5" xfId="3491"/>
    <cellStyle name="style1422967615621" xfId="66"/>
    <cellStyle name="style1422967615621 2" xfId="299"/>
    <cellStyle name="style1422967615621 2 2" xfId="3492"/>
    <cellStyle name="style1422967615621 2 2 2" xfId="3493"/>
    <cellStyle name="style1422967615621 2 3" xfId="3494"/>
    <cellStyle name="style1422967615621 2 3 2" xfId="3495"/>
    <cellStyle name="style1422967615621 2 4" xfId="3496"/>
    <cellStyle name="style1422967615621 3" xfId="3497"/>
    <cellStyle name="style1422967615621 3 2" xfId="3498"/>
    <cellStyle name="style1422967615621 4" xfId="3499"/>
    <cellStyle name="style1422967615621 4 2" xfId="3500"/>
    <cellStyle name="style1422967615621 5" xfId="3501"/>
    <cellStyle name="style1422967615652" xfId="67"/>
    <cellStyle name="style1422967615652 2" xfId="300"/>
    <cellStyle name="style1422967615652 2 2" xfId="3502"/>
    <cellStyle name="style1422967615652 2 2 2" xfId="3503"/>
    <cellStyle name="style1422967615652 2 3" xfId="3504"/>
    <cellStyle name="style1422967615652 2 3 2" xfId="3505"/>
    <cellStyle name="style1422967615652 2 4" xfId="3506"/>
    <cellStyle name="style1422967615652 3" xfId="3507"/>
    <cellStyle name="style1422967615652 3 2" xfId="3508"/>
    <cellStyle name="style1422967615652 4" xfId="3509"/>
    <cellStyle name="style1422967615652 4 2" xfId="3510"/>
    <cellStyle name="style1422967615652 5" xfId="3511"/>
    <cellStyle name="style1422967615683" xfId="68"/>
    <cellStyle name="style1422967615683 2" xfId="301"/>
    <cellStyle name="style1422967615683 2 2" xfId="3512"/>
    <cellStyle name="style1422967615683 2 2 2" xfId="3513"/>
    <cellStyle name="style1422967615683 2 3" xfId="3514"/>
    <cellStyle name="style1422967615683 2 3 2" xfId="3515"/>
    <cellStyle name="style1422967615683 2 4" xfId="3516"/>
    <cellStyle name="style1422967615683 3" xfId="3517"/>
    <cellStyle name="style1422967615683 3 2" xfId="3518"/>
    <cellStyle name="style1422967615683 4" xfId="3519"/>
    <cellStyle name="style1422967615683 4 2" xfId="3520"/>
    <cellStyle name="style1422967615683 5" xfId="3521"/>
    <cellStyle name="style1422967615715" xfId="69"/>
    <cellStyle name="style1422967615715 2" xfId="302"/>
    <cellStyle name="style1422967615715 2 2" xfId="3522"/>
    <cellStyle name="style1422967615715 2 2 2" xfId="3523"/>
    <cellStyle name="style1422967615715 2 3" xfId="3524"/>
    <cellStyle name="style1422967615715 2 3 2" xfId="3525"/>
    <cellStyle name="style1422967615715 2 4" xfId="3526"/>
    <cellStyle name="style1422967615715 3" xfId="3527"/>
    <cellStyle name="style1422967615715 3 2" xfId="3528"/>
    <cellStyle name="style1422967615715 4" xfId="3529"/>
    <cellStyle name="style1422967615715 4 2" xfId="3530"/>
    <cellStyle name="style1422967615715 5" xfId="3531"/>
    <cellStyle name="style1422967615746" xfId="70"/>
    <cellStyle name="style1422967615746 2" xfId="303"/>
    <cellStyle name="style1422967615746 2 2" xfId="3532"/>
    <cellStyle name="style1422967615746 2 2 2" xfId="3533"/>
    <cellStyle name="style1422967615746 2 3" xfId="3534"/>
    <cellStyle name="style1422967615746 2 3 2" xfId="3535"/>
    <cellStyle name="style1422967615746 2 4" xfId="3536"/>
    <cellStyle name="style1422967615746 3" xfId="3537"/>
    <cellStyle name="style1422967615746 3 2" xfId="3538"/>
    <cellStyle name="style1422967615746 4" xfId="3539"/>
    <cellStyle name="style1422967615746 4 2" xfId="3540"/>
    <cellStyle name="style1422967615746 5" xfId="3541"/>
    <cellStyle name="style1422967615777" xfId="71"/>
    <cellStyle name="style1422967615777 2" xfId="304"/>
    <cellStyle name="style1422967615777 2 2" xfId="3542"/>
    <cellStyle name="style1422967615777 2 2 2" xfId="3543"/>
    <cellStyle name="style1422967615777 2 3" xfId="3544"/>
    <cellStyle name="style1422967615777 2 3 2" xfId="3545"/>
    <cellStyle name="style1422967615777 2 4" xfId="3546"/>
    <cellStyle name="style1422967615777 3" xfId="3547"/>
    <cellStyle name="style1422967615777 3 2" xfId="3548"/>
    <cellStyle name="style1422967615777 4" xfId="3549"/>
    <cellStyle name="style1422967615777 4 2" xfId="3550"/>
    <cellStyle name="style1422967615777 5" xfId="3551"/>
    <cellStyle name="style1422967615808" xfId="72"/>
    <cellStyle name="style1422967615808 2" xfId="305"/>
    <cellStyle name="style1422967615808 2 2" xfId="3552"/>
    <cellStyle name="style1422967615808 2 2 2" xfId="3553"/>
    <cellStyle name="style1422967615808 2 3" xfId="3554"/>
    <cellStyle name="style1422967615808 2 3 2" xfId="3555"/>
    <cellStyle name="style1422967615808 2 4" xfId="3556"/>
    <cellStyle name="style1422967615808 3" xfId="3557"/>
    <cellStyle name="style1422967615808 3 2" xfId="3558"/>
    <cellStyle name="style1422967615808 4" xfId="3559"/>
    <cellStyle name="style1422967615808 4 2" xfId="3560"/>
    <cellStyle name="style1422967615808 5" xfId="3561"/>
    <cellStyle name="style1422967615855" xfId="73"/>
    <cellStyle name="style1422967615855 2" xfId="306"/>
    <cellStyle name="style1422967615855 2 2" xfId="3562"/>
    <cellStyle name="style1422967615855 2 2 2" xfId="3563"/>
    <cellStyle name="style1422967615855 2 3" xfId="3564"/>
    <cellStyle name="style1422967615855 2 3 2" xfId="3565"/>
    <cellStyle name="style1422967615855 2 4" xfId="3566"/>
    <cellStyle name="style1422967615855 3" xfId="3567"/>
    <cellStyle name="style1422967615855 3 2" xfId="3568"/>
    <cellStyle name="style1422967615855 4" xfId="3569"/>
    <cellStyle name="style1422967615855 4 2" xfId="3570"/>
    <cellStyle name="style1422967615855 5" xfId="3571"/>
    <cellStyle name="style1422967615886" xfId="74"/>
    <cellStyle name="style1422967615886 2" xfId="307"/>
    <cellStyle name="style1422967615886 2 2" xfId="3572"/>
    <cellStyle name="style1422967615886 2 2 2" xfId="3573"/>
    <cellStyle name="style1422967615886 2 3" xfId="3574"/>
    <cellStyle name="style1422967615886 2 3 2" xfId="3575"/>
    <cellStyle name="style1422967615886 2 4" xfId="3576"/>
    <cellStyle name="style1422967615886 3" xfId="3577"/>
    <cellStyle name="style1422967615886 3 2" xfId="3578"/>
    <cellStyle name="style1422967615886 4" xfId="3579"/>
    <cellStyle name="style1422967615886 4 2" xfId="3580"/>
    <cellStyle name="style1422967615886 5" xfId="3581"/>
    <cellStyle name="style1422967615917" xfId="75"/>
    <cellStyle name="style1422967615917 2" xfId="308"/>
    <cellStyle name="style1422967615917 2 2" xfId="3582"/>
    <cellStyle name="style1422967615917 2 2 2" xfId="3583"/>
    <cellStyle name="style1422967615917 2 3" xfId="3584"/>
    <cellStyle name="style1422967615917 2 3 2" xfId="3585"/>
    <cellStyle name="style1422967615917 2 4" xfId="3586"/>
    <cellStyle name="style1422967615917 3" xfId="3587"/>
    <cellStyle name="style1422967615917 3 2" xfId="3588"/>
    <cellStyle name="style1422967615917 4" xfId="3589"/>
    <cellStyle name="style1422967615917 4 2" xfId="3590"/>
    <cellStyle name="style1422967615917 5" xfId="3591"/>
    <cellStyle name="style1422967615949" xfId="76"/>
    <cellStyle name="style1422967615949 2" xfId="309"/>
    <cellStyle name="style1422967615949 2 2" xfId="3592"/>
    <cellStyle name="style1422967615949 2 2 2" xfId="3593"/>
    <cellStyle name="style1422967615949 2 3" xfId="3594"/>
    <cellStyle name="style1422967615949 2 3 2" xfId="3595"/>
    <cellStyle name="style1422967615949 2 4" xfId="3596"/>
    <cellStyle name="style1422967615949 3" xfId="3597"/>
    <cellStyle name="style1422967615949 3 2" xfId="3598"/>
    <cellStyle name="style1422967615949 4" xfId="3599"/>
    <cellStyle name="style1422967615949 4 2" xfId="3600"/>
    <cellStyle name="style1422967615949 5" xfId="3601"/>
    <cellStyle name="style1422967615980" xfId="77"/>
    <cellStyle name="style1422967615980 2" xfId="310"/>
    <cellStyle name="style1422967615980 2 2" xfId="3602"/>
    <cellStyle name="style1422967615980 2 2 2" xfId="3603"/>
    <cellStyle name="style1422967615980 2 3" xfId="3604"/>
    <cellStyle name="style1422967615980 2 3 2" xfId="3605"/>
    <cellStyle name="style1422967615980 2 4" xfId="3606"/>
    <cellStyle name="style1422967615980 3" xfId="3607"/>
    <cellStyle name="style1422967615980 3 2" xfId="3608"/>
    <cellStyle name="style1422967615980 4" xfId="3609"/>
    <cellStyle name="style1422967615980 4 2" xfId="3610"/>
    <cellStyle name="style1422967615980 5" xfId="3611"/>
    <cellStyle name="style1422967616027" xfId="78"/>
    <cellStyle name="style1422967616027 2" xfId="311"/>
    <cellStyle name="style1422967616027 2 2" xfId="3612"/>
    <cellStyle name="style1422967616027 2 2 2" xfId="3613"/>
    <cellStyle name="style1422967616027 2 3" xfId="3614"/>
    <cellStyle name="style1422967616027 2 3 2" xfId="3615"/>
    <cellStyle name="style1422967616027 2 4" xfId="3616"/>
    <cellStyle name="style1422967616027 3" xfId="3617"/>
    <cellStyle name="style1422967616027 3 2" xfId="3618"/>
    <cellStyle name="style1422967616027 4" xfId="3619"/>
    <cellStyle name="style1422967616027 4 2" xfId="3620"/>
    <cellStyle name="style1422967616027 5" xfId="3621"/>
    <cellStyle name="style1422967616151" xfId="79"/>
    <cellStyle name="style1422967616151 2" xfId="312"/>
    <cellStyle name="style1422967616151 2 2" xfId="3622"/>
    <cellStyle name="style1422967616151 2 2 2" xfId="3623"/>
    <cellStyle name="style1422967616151 2 3" xfId="3624"/>
    <cellStyle name="style1422967616151 2 3 2" xfId="3625"/>
    <cellStyle name="style1422967616151 2 4" xfId="3626"/>
    <cellStyle name="style1422967616151 3" xfId="3627"/>
    <cellStyle name="style1422967616151 3 2" xfId="3628"/>
    <cellStyle name="style1422967616151 4" xfId="3629"/>
    <cellStyle name="style1422967616151 4 2" xfId="3630"/>
    <cellStyle name="style1422967616151 5" xfId="3631"/>
    <cellStyle name="style1422967616183" xfId="80"/>
    <cellStyle name="style1422967616183 2" xfId="313"/>
    <cellStyle name="style1422967616183 2 2" xfId="3632"/>
    <cellStyle name="style1422967616183 2 2 2" xfId="3633"/>
    <cellStyle name="style1422967616183 2 3" xfId="3634"/>
    <cellStyle name="style1422967616183 2 3 2" xfId="3635"/>
    <cellStyle name="style1422967616183 2 4" xfId="3636"/>
    <cellStyle name="style1422967616183 3" xfId="3637"/>
    <cellStyle name="style1422967616183 3 2" xfId="3638"/>
    <cellStyle name="style1422967616183 4" xfId="3639"/>
    <cellStyle name="style1422967616183 4 2" xfId="3640"/>
    <cellStyle name="style1422967616183 5" xfId="3641"/>
    <cellStyle name="style1422967616214" xfId="81"/>
    <cellStyle name="style1422967616214 2" xfId="314"/>
    <cellStyle name="style1422967616214 2 2" xfId="3642"/>
    <cellStyle name="style1422967616214 2 2 2" xfId="3643"/>
    <cellStyle name="style1422967616214 2 3" xfId="3644"/>
    <cellStyle name="style1422967616214 2 3 2" xfId="3645"/>
    <cellStyle name="style1422967616214 2 4" xfId="3646"/>
    <cellStyle name="style1422967616214 3" xfId="3647"/>
    <cellStyle name="style1422967616214 3 2" xfId="3648"/>
    <cellStyle name="style1422967616214 4" xfId="3649"/>
    <cellStyle name="style1422967616214 4 2" xfId="3650"/>
    <cellStyle name="style1422967616214 5" xfId="3651"/>
    <cellStyle name="style1422967616245" xfId="82"/>
    <cellStyle name="style1422967616245 2" xfId="315"/>
    <cellStyle name="style1422967616245 2 2" xfId="3652"/>
    <cellStyle name="style1422967616245 2 2 2" xfId="3653"/>
    <cellStyle name="style1422967616245 2 3" xfId="3654"/>
    <cellStyle name="style1422967616245 2 3 2" xfId="3655"/>
    <cellStyle name="style1422967616245 2 4" xfId="3656"/>
    <cellStyle name="style1422967616245 3" xfId="3657"/>
    <cellStyle name="style1422967616245 3 2" xfId="3658"/>
    <cellStyle name="style1422967616245 4" xfId="3659"/>
    <cellStyle name="style1422967616245 4 2" xfId="3660"/>
    <cellStyle name="style1422967616245 5" xfId="3661"/>
    <cellStyle name="style1422967616276" xfId="83"/>
    <cellStyle name="style1422967616276 2" xfId="316"/>
    <cellStyle name="style1422967616276 2 2" xfId="3662"/>
    <cellStyle name="style1422967616276 2 2 2" xfId="3663"/>
    <cellStyle name="style1422967616276 2 3" xfId="3664"/>
    <cellStyle name="style1422967616276 2 3 2" xfId="3665"/>
    <cellStyle name="style1422967616276 2 4" xfId="3666"/>
    <cellStyle name="style1422967616276 3" xfId="3667"/>
    <cellStyle name="style1422967616276 3 2" xfId="3668"/>
    <cellStyle name="style1422967616276 4" xfId="3669"/>
    <cellStyle name="style1422967616276 4 2" xfId="3670"/>
    <cellStyle name="style1422967616276 5" xfId="3671"/>
    <cellStyle name="style1422967616307" xfId="84"/>
    <cellStyle name="style1422967616307 2" xfId="317"/>
    <cellStyle name="style1422967616307 2 2" xfId="3672"/>
    <cellStyle name="style1422967616307 2 2 2" xfId="3673"/>
    <cellStyle name="style1422967616307 2 3" xfId="3674"/>
    <cellStyle name="style1422967616307 2 3 2" xfId="3675"/>
    <cellStyle name="style1422967616307 2 4" xfId="3676"/>
    <cellStyle name="style1422967616307 3" xfId="3677"/>
    <cellStyle name="style1422967616307 3 2" xfId="3678"/>
    <cellStyle name="style1422967616307 4" xfId="3679"/>
    <cellStyle name="style1422967616307 4 2" xfId="3680"/>
    <cellStyle name="style1422967616307 5" xfId="3681"/>
    <cellStyle name="style1422967616339" xfId="85"/>
    <cellStyle name="style1422967616339 2" xfId="318"/>
    <cellStyle name="style1422967616339 2 2" xfId="3682"/>
    <cellStyle name="style1422967616339 2 2 2" xfId="3683"/>
    <cellStyle name="style1422967616339 2 3" xfId="3684"/>
    <cellStyle name="style1422967616339 2 3 2" xfId="3685"/>
    <cellStyle name="style1422967616339 2 4" xfId="3686"/>
    <cellStyle name="style1422967616339 3" xfId="3687"/>
    <cellStyle name="style1422967616339 3 2" xfId="3688"/>
    <cellStyle name="style1422967616339 4" xfId="3689"/>
    <cellStyle name="style1422967616339 4 2" xfId="3690"/>
    <cellStyle name="style1422967616339 5" xfId="3691"/>
    <cellStyle name="style1422967616370" xfId="86"/>
    <cellStyle name="style1422967616370 2" xfId="319"/>
    <cellStyle name="style1422967616370 2 2" xfId="3692"/>
    <cellStyle name="style1422967616370 2 2 2" xfId="3693"/>
    <cellStyle name="style1422967616370 2 3" xfId="3694"/>
    <cellStyle name="style1422967616370 2 3 2" xfId="3695"/>
    <cellStyle name="style1422967616370 2 4" xfId="3696"/>
    <cellStyle name="style1422967616370 3" xfId="3697"/>
    <cellStyle name="style1422967616370 3 2" xfId="3698"/>
    <cellStyle name="style1422967616370 4" xfId="3699"/>
    <cellStyle name="style1422967616370 4 2" xfId="3700"/>
    <cellStyle name="style1422967616370 5" xfId="3701"/>
    <cellStyle name="style1422967616463" xfId="87"/>
    <cellStyle name="style1422967616463 2" xfId="320"/>
    <cellStyle name="style1422967616463 2 2" xfId="3702"/>
    <cellStyle name="style1422967616463 2 2 2" xfId="3703"/>
    <cellStyle name="style1422967616463 2 3" xfId="3704"/>
    <cellStyle name="style1422967616463 2 3 2" xfId="3705"/>
    <cellStyle name="style1422967616463 2 4" xfId="3706"/>
    <cellStyle name="style1422967616463 3" xfId="3707"/>
    <cellStyle name="style1422967616463 3 2" xfId="3708"/>
    <cellStyle name="style1422967616463 4" xfId="3709"/>
    <cellStyle name="style1422967616463 4 2" xfId="3710"/>
    <cellStyle name="style1422967616463 5" xfId="3711"/>
    <cellStyle name="style1422967616495" xfId="88"/>
    <cellStyle name="style1422967616495 2" xfId="321"/>
    <cellStyle name="style1422967616495 2 2" xfId="3712"/>
    <cellStyle name="style1422967616495 2 2 2" xfId="3713"/>
    <cellStyle name="style1422967616495 2 3" xfId="3714"/>
    <cellStyle name="style1422967616495 2 3 2" xfId="3715"/>
    <cellStyle name="style1422967616495 2 4" xfId="3716"/>
    <cellStyle name="style1422967616495 3" xfId="3717"/>
    <cellStyle name="style1422967616495 3 2" xfId="3718"/>
    <cellStyle name="style1422967616495 4" xfId="3719"/>
    <cellStyle name="style1422967616495 4 2" xfId="3720"/>
    <cellStyle name="style1422967616495 5" xfId="3721"/>
    <cellStyle name="style1422967616541" xfId="89"/>
    <cellStyle name="style1422967616541 2" xfId="322"/>
    <cellStyle name="style1422967616541 2 2" xfId="3722"/>
    <cellStyle name="style1422967616541 2 2 2" xfId="3723"/>
    <cellStyle name="style1422967616541 2 3" xfId="3724"/>
    <cellStyle name="style1422967616541 2 3 2" xfId="3725"/>
    <cellStyle name="style1422967616541 2 4" xfId="3726"/>
    <cellStyle name="style1422967616541 3" xfId="3727"/>
    <cellStyle name="style1422967616541 3 2" xfId="3728"/>
    <cellStyle name="style1422967616541 4" xfId="3729"/>
    <cellStyle name="style1422967616541 4 2" xfId="3730"/>
    <cellStyle name="style1422967616541 5" xfId="3731"/>
    <cellStyle name="style1422967616573" xfId="90"/>
    <cellStyle name="style1422967616573 2" xfId="323"/>
    <cellStyle name="style1422967616573 2 2" xfId="3732"/>
    <cellStyle name="style1422967616573 2 2 2" xfId="3733"/>
    <cellStyle name="style1422967616573 2 3" xfId="3734"/>
    <cellStyle name="style1422967616573 2 3 2" xfId="3735"/>
    <cellStyle name="style1422967616573 2 4" xfId="3736"/>
    <cellStyle name="style1422967616573 3" xfId="3737"/>
    <cellStyle name="style1422967616573 3 2" xfId="3738"/>
    <cellStyle name="style1422967616573 4" xfId="3739"/>
    <cellStyle name="style1422967616573 4 2" xfId="3740"/>
    <cellStyle name="style1422967616573 5" xfId="3741"/>
    <cellStyle name="style1422967616619" xfId="91"/>
    <cellStyle name="style1422967616619 2" xfId="324"/>
    <cellStyle name="style1422967616619 2 2" xfId="3742"/>
    <cellStyle name="style1422967616619 2 2 2" xfId="3743"/>
    <cellStyle name="style1422967616619 2 3" xfId="3744"/>
    <cellStyle name="style1422967616619 2 3 2" xfId="3745"/>
    <cellStyle name="style1422967616619 2 4" xfId="3746"/>
    <cellStyle name="style1422967616619 3" xfId="3747"/>
    <cellStyle name="style1422967616619 3 2" xfId="3748"/>
    <cellStyle name="style1422967616619 4" xfId="3749"/>
    <cellStyle name="style1422967616619 4 2" xfId="3750"/>
    <cellStyle name="style1422967616619 5" xfId="3751"/>
    <cellStyle name="style1422967616651" xfId="92"/>
    <cellStyle name="style1422967616651 2" xfId="325"/>
    <cellStyle name="style1422967616651 2 2" xfId="3752"/>
    <cellStyle name="style1422967616651 2 2 2" xfId="3753"/>
    <cellStyle name="style1422967616651 2 3" xfId="3754"/>
    <cellStyle name="style1422967616651 2 3 2" xfId="3755"/>
    <cellStyle name="style1422967616651 2 4" xfId="3756"/>
    <cellStyle name="style1422967616651 3" xfId="3757"/>
    <cellStyle name="style1422967616651 3 2" xfId="3758"/>
    <cellStyle name="style1422967616651 4" xfId="3759"/>
    <cellStyle name="style1422967616651 4 2" xfId="3760"/>
    <cellStyle name="style1422967616651 5" xfId="3761"/>
    <cellStyle name="style1422967616682" xfId="93"/>
    <cellStyle name="style1422967616682 2" xfId="326"/>
    <cellStyle name="style1422967616682 2 2" xfId="3762"/>
    <cellStyle name="style1422967616682 2 2 2" xfId="3763"/>
    <cellStyle name="style1422967616682 2 3" xfId="3764"/>
    <cellStyle name="style1422967616682 2 3 2" xfId="3765"/>
    <cellStyle name="style1422967616682 2 4" xfId="3766"/>
    <cellStyle name="style1422967616682 3" xfId="3767"/>
    <cellStyle name="style1422967616682 3 2" xfId="3768"/>
    <cellStyle name="style1422967616682 4" xfId="3769"/>
    <cellStyle name="style1422967616682 4 2" xfId="3770"/>
    <cellStyle name="style1422967616682 5" xfId="3771"/>
    <cellStyle name="style1422967616807" xfId="94"/>
    <cellStyle name="style1422967616807 2" xfId="327"/>
    <cellStyle name="style1422967616807 2 2" xfId="3772"/>
    <cellStyle name="style1422967616807 2 2 2" xfId="3773"/>
    <cellStyle name="style1422967616807 2 3" xfId="3774"/>
    <cellStyle name="style1422967616807 2 3 2" xfId="3775"/>
    <cellStyle name="style1422967616807 2 4" xfId="3776"/>
    <cellStyle name="style1422967616807 3" xfId="3777"/>
    <cellStyle name="style1422967616807 3 2" xfId="3778"/>
    <cellStyle name="style1422967616807 4" xfId="3779"/>
    <cellStyle name="style1422967616807 4 2" xfId="3780"/>
    <cellStyle name="style1422967616807 5" xfId="3781"/>
    <cellStyle name="style1422967616838" xfId="95"/>
    <cellStyle name="style1422967616838 2" xfId="328"/>
    <cellStyle name="style1422967616838 2 2" xfId="3782"/>
    <cellStyle name="style1422967616838 2 2 2" xfId="3783"/>
    <cellStyle name="style1422967616838 2 3" xfId="3784"/>
    <cellStyle name="style1422967616838 2 3 2" xfId="3785"/>
    <cellStyle name="style1422967616838 2 4" xfId="3786"/>
    <cellStyle name="style1422967616838 3" xfId="3787"/>
    <cellStyle name="style1422967616838 3 2" xfId="3788"/>
    <cellStyle name="style1422967616838 4" xfId="3789"/>
    <cellStyle name="style1422967616838 4 2" xfId="3790"/>
    <cellStyle name="style1422967616838 5" xfId="3791"/>
    <cellStyle name="style1422967616869" xfId="96"/>
    <cellStyle name="style1422967616869 2" xfId="329"/>
    <cellStyle name="style1422967616869 2 2" xfId="3792"/>
    <cellStyle name="style1422967616869 2 2 2" xfId="3793"/>
    <cellStyle name="style1422967616869 2 3" xfId="3794"/>
    <cellStyle name="style1422967616869 2 3 2" xfId="3795"/>
    <cellStyle name="style1422967616869 2 4" xfId="3796"/>
    <cellStyle name="style1422967616869 3" xfId="3797"/>
    <cellStyle name="style1422967616869 3 2" xfId="3798"/>
    <cellStyle name="style1422967616869 4" xfId="3799"/>
    <cellStyle name="style1422967616869 4 2" xfId="3800"/>
    <cellStyle name="style1422967616869 5" xfId="3801"/>
    <cellStyle name="style1422967616916" xfId="97"/>
    <cellStyle name="style1422967616916 2" xfId="330"/>
    <cellStyle name="style1422967616916 2 2" xfId="3802"/>
    <cellStyle name="style1422967616916 2 2 2" xfId="3803"/>
    <cellStyle name="style1422967616916 2 3" xfId="3804"/>
    <cellStyle name="style1422967616916 2 3 2" xfId="3805"/>
    <cellStyle name="style1422967616916 2 4" xfId="3806"/>
    <cellStyle name="style1422967616916 3" xfId="3807"/>
    <cellStyle name="style1422967616916 3 2" xfId="3808"/>
    <cellStyle name="style1422967616916 4" xfId="3809"/>
    <cellStyle name="style1422967616916 4 2" xfId="3810"/>
    <cellStyle name="style1422967616916 5" xfId="3811"/>
    <cellStyle name="style1422967616947" xfId="98"/>
    <cellStyle name="style1422967616947 2" xfId="331"/>
    <cellStyle name="style1422967616947 2 2" xfId="3812"/>
    <cellStyle name="style1422967616947 2 2 2" xfId="3813"/>
    <cellStyle name="style1422967616947 2 3" xfId="3814"/>
    <cellStyle name="style1422967616947 2 3 2" xfId="3815"/>
    <cellStyle name="style1422967616947 2 4" xfId="3816"/>
    <cellStyle name="style1422967616947 3" xfId="3817"/>
    <cellStyle name="style1422967616947 3 2" xfId="3818"/>
    <cellStyle name="style1422967616947 4" xfId="3819"/>
    <cellStyle name="style1422967616947 4 2" xfId="3820"/>
    <cellStyle name="style1422967616947 5" xfId="3821"/>
    <cellStyle name="style1422967616978" xfId="99"/>
    <cellStyle name="style1422967616978 2" xfId="332"/>
    <cellStyle name="style1422967616978 2 2" xfId="3822"/>
    <cellStyle name="style1422967616978 2 2 2" xfId="3823"/>
    <cellStyle name="style1422967616978 2 3" xfId="3824"/>
    <cellStyle name="style1422967616978 2 3 2" xfId="3825"/>
    <cellStyle name="style1422967616978 2 4" xfId="3826"/>
    <cellStyle name="style1422967616978 3" xfId="3827"/>
    <cellStyle name="style1422967616978 3 2" xfId="3828"/>
    <cellStyle name="style1422967616978 4" xfId="3829"/>
    <cellStyle name="style1422967616978 4 2" xfId="3830"/>
    <cellStyle name="style1422967616978 5" xfId="3831"/>
    <cellStyle name="style1422967617009" xfId="100"/>
    <cellStyle name="style1422967617009 2" xfId="333"/>
    <cellStyle name="style1422967617009 2 2" xfId="3832"/>
    <cellStyle name="style1422967617009 2 2 2" xfId="3833"/>
    <cellStyle name="style1422967617009 2 3" xfId="3834"/>
    <cellStyle name="style1422967617009 2 3 2" xfId="3835"/>
    <cellStyle name="style1422967617009 2 4" xfId="3836"/>
    <cellStyle name="style1422967617009 3" xfId="3837"/>
    <cellStyle name="style1422967617009 3 2" xfId="3838"/>
    <cellStyle name="style1422967617009 4" xfId="3839"/>
    <cellStyle name="style1422967617009 4 2" xfId="3840"/>
    <cellStyle name="style1422967617009 5" xfId="3841"/>
    <cellStyle name="style1422967617041" xfId="101"/>
    <cellStyle name="style1422967617041 2" xfId="334"/>
    <cellStyle name="style1422967617041 2 2" xfId="3842"/>
    <cellStyle name="style1422967617041 2 2 2" xfId="3843"/>
    <cellStyle name="style1422967617041 2 3" xfId="3844"/>
    <cellStyle name="style1422967617041 2 3 2" xfId="3845"/>
    <cellStyle name="style1422967617041 2 4" xfId="3846"/>
    <cellStyle name="style1422967617041 3" xfId="3847"/>
    <cellStyle name="style1422967617041 3 2" xfId="3848"/>
    <cellStyle name="style1422967617041 4" xfId="3849"/>
    <cellStyle name="style1422967617041 4 2" xfId="3850"/>
    <cellStyle name="style1422967617041 5" xfId="3851"/>
    <cellStyle name="style1422967617072" xfId="102"/>
    <cellStyle name="style1422967617072 2" xfId="335"/>
    <cellStyle name="style1422967617072 2 2" xfId="3852"/>
    <cellStyle name="style1422967617072 2 2 2" xfId="3853"/>
    <cellStyle name="style1422967617072 2 3" xfId="3854"/>
    <cellStyle name="style1422967617072 2 3 2" xfId="3855"/>
    <cellStyle name="style1422967617072 2 4" xfId="3856"/>
    <cellStyle name="style1422967617072 3" xfId="3857"/>
    <cellStyle name="style1422967617072 3 2" xfId="3858"/>
    <cellStyle name="style1422967617072 4" xfId="3859"/>
    <cellStyle name="style1422967617072 4 2" xfId="3860"/>
    <cellStyle name="style1422967617072 5" xfId="3861"/>
    <cellStyle name="style1422967617103" xfId="103"/>
    <cellStyle name="style1422967617103 2" xfId="336"/>
    <cellStyle name="style1422967617103 2 2" xfId="3862"/>
    <cellStyle name="style1422967617103 2 2 2" xfId="3863"/>
    <cellStyle name="style1422967617103 2 3" xfId="3864"/>
    <cellStyle name="style1422967617103 2 3 2" xfId="3865"/>
    <cellStyle name="style1422967617103 2 4" xfId="3866"/>
    <cellStyle name="style1422967617103 3" xfId="3867"/>
    <cellStyle name="style1422967617103 3 2" xfId="3868"/>
    <cellStyle name="style1422967617103 4" xfId="3869"/>
    <cellStyle name="style1422967617103 4 2" xfId="3870"/>
    <cellStyle name="style1422967617103 5" xfId="3871"/>
    <cellStyle name="style1422967617150" xfId="104"/>
    <cellStyle name="style1422967617150 2" xfId="337"/>
    <cellStyle name="style1422967617150 2 2" xfId="3872"/>
    <cellStyle name="style1422967617150 2 2 2" xfId="3873"/>
    <cellStyle name="style1422967617150 2 3" xfId="3874"/>
    <cellStyle name="style1422967617150 2 3 2" xfId="3875"/>
    <cellStyle name="style1422967617150 2 4" xfId="3876"/>
    <cellStyle name="style1422967617150 3" xfId="3877"/>
    <cellStyle name="style1422967617150 3 2" xfId="3878"/>
    <cellStyle name="style1422967617150 4" xfId="3879"/>
    <cellStyle name="style1422967617150 4 2" xfId="3880"/>
    <cellStyle name="style1422967617150 5" xfId="3881"/>
    <cellStyle name="style1422967617181" xfId="105"/>
    <cellStyle name="style1422967617181 2" xfId="338"/>
    <cellStyle name="style1422967617181 2 2" xfId="3882"/>
    <cellStyle name="style1422967617181 2 2 2" xfId="3883"/>
    <cellStyle name="style1422967617181 2 3" xfId="3884"/>
    <cellStyle name="style1422967617181 2 3 2" xfId="3885"/>
    <cellStyle name="style1422967617181 2 4" xfId="3886"/>
    <cellStyle name="style1422967617181 3" xfId="3887"/>
    <cellStyle name="style1422967617181 3 2" xfId="3888"/>
    <cellStyle name="style1422967617181 4" xfId="3889"/>
    <cellStyle name="style1422967617181 4 2" xfId="3890"/>
    <cellStyle name="style1422967617181 5" xfId="3891"/>
    <cellStyle name="style1422967617555" xfId="106"/>
    <cellStyle name="style1422967617555 2" xfId="339"/>
    <cellStyle name="style1422967617555 2 2" xfId="3892"/>
    <cellStyle name="style1422967617555 2 2 2" xfId="3893"/>
    <cellStyle name="style1422967617555 2 3" xfId="3894"/>
    <cellStyle name="style1422967617555 2 3 2" xfId="3895"/>
    <cellStyle name="style1422967617555 2 4" xfId="3896"/>
    <cellStyle name="style1422967617555 3" xfId="3897"/>
    <cellStyle name="style1422967617555 3 2" xfId="3898"/>
    <cellStyle name="style1422967617555 4" xfId="3899"/>
    <cellStyle name="style1422967617555 4 2" xfId="3900"/>
    <cellStyle name="style1422967617555 5" xfId="3901"/>
    <cellStyle name="style1422967617711" xfId="107"/>
    <cellStyle name="style1422967617711 2" xfId="340"/>
    <cellStyle name="style1422967617711 2 2" xfId="3902"/>
    <cellStyle name="style1422967617711 2 2 2" xfId="3903"/>
    <cellStyle name="style1422967617711 2 3" xfId="3904"/>
    <cellStyle name="style1422967617711 2 3 2" xfId="3905"/>
    <cellStyle name="style1422967617711 2 4" xfId="3906"/>
    <cellStyle name="style1422967617711 3" xfId="3907"/>
    <cellStyle name="style1422967617711 3 2" xfId="3908"/>
    <cellStyle name="style1422967617711 4" xfId="3909"/>
    <cellStyle name="style1422967617711 4 2" xfId="3910"/>
    <cellStyle name="style1422967617711 5" xfId="3911"/>
    <cellStyle name="style1422967617743" xfId="108"/>
    <cellStyle name="style1422967617743 2" xfId="341"/>
    <cellStyle name="style1422967617743 2 2" xfId="3912"/>
    <cellStyle name="style1422967617743 2 2 2" xfId="3913"/>
    <cellStyle name="style1422967617743 2 3" xfId="3914"/>
    <cellStyle name="style1422967617743 2 3 2" xfId="3915"/>
    <cellStyle name="style1422967617743 2 4" xfId="3916"/>
    <cellStyle name="style1422967617743 3" xfId="3917"/>
    <cellStyle name="style1422967617743 3 2" xfId="3918"/>
    <cellStyle name="style1422967617743 4" xfId="3919"/>
    <cellStyle name="style1422967617743 4 2" xfId="3920"/>
    <cellStyle name="style1422967617743 5" xfId="3921"/>
    <cellStyle name="style1422967618429" xfId="109"/>
    <cellStyle name="style1422967618429 2" xfId="342"/>
    <cellStyle name="style1422967618429 2 2" xfId="3922"/>
    <cellStyle name="style1422967618429 2 2 2" xfId="3923"/>
    <cellStyle name="style1422967618429 2 3" xfId="3924"/>
    <cellStyle name="style1422967618429 2 3 2" xfId="3925"/>
    <cellStyle name="style1422967618429 2 4" xfId="3926"/>
    <cellStyle name="style1422967618429 3" xfId="3927"/>
    <cellStyle name="style1422967618429 3 2" xfId="3928"/>
    <cellStyle name="style1422967618429 4" xfId="3929"/>
    <cellStyle name="style1422967618429 4 2" xfId="3930"/>
    <cellStyle name="style1422967618429 5" xfId="3931"/>
    <cellStyle name="style1422967618460" xfId="110"/>
    <cellStyle name="style1422967618460 2" xfId="343"/>
    <cellStyle name="style1422967618460 2 2" xfId="3932"/>
    <cellStyle name="style1422967618460 2 2 2" xfId="3933"/>
    <cellStyle name="style1422967618460 2 3" xfId="3934"/>
    <cellStyle name="style1422967618460 2 3 2" xfId="3935"/>
    <cellStyle name="style1422967618460 2 4" xfId="3936"/>
    <cellStyle name="style1422967618460 3" xfId="3937"/>
    <cellStyle name="style1422967618460 3 2" xfId="3938"/>
    <cellStyle name="style1422967618460 4" xfId="3939"/>
    <cellStyle name="style1422967618460 4 2" xfId="3940"/>
    <cellStyle name="style1422967618460 5" xfId="3941"/>
    <cellStyle name="style1422967618491" xfId="111"/>
    <cellStyle name="style1422967618491 2" xfId="344"/>
    <cellStyle name="style1422967618491 2 2" xfId="3942"/>
    <cellStyle name="style1422967618491 2 2 2" xfId="3943"/>
    <cellStyle name="style1422967618491 2 3" xfId="3944"/>
    <cellStyle name="style1422967618491 2 3 2" xfId="3945"/>
    <cellStyle name="style1422967618491 2 4" xfId="3946"/>
    <cellStyle name="style1422967618491 3" xfId="3947"/>
    <cellStyle name="style1422967618491 3 2" xfId="3948"/>
    <cellStyle name="style1422967618491 4" xfId="3949"/>
    <cellStyle name="style1422967618491 4 2" xfId="3950"/>
    <cellStyle name="style1422967618491 5" xfId="3951"/>
    <cellStyle name="style1422967618523" xfId="112"/>
    <cellStyle name="style1422967618523 2" xfId="345"/>
    <cellStyle name="style1422967618523 2 2" xfId="3952"/>
    <cellStyle name="style1422967618523 2 2 2" xfId="3953"/>
    <cellStyle name="style1422967618523 2 3" xfId="3954"/>
    <cellStyle name="style1422967618523 2 3 2" xfId="3955"/>
    <cellStyle name="style1422967618523 2 4" xfId="3956"/>
    <cellStyle name="style1422967618523 3" xfId="3957"/>
    <cellStyle name="style1422967618523 3 2" xfId="3958"/>
    <cellStyle name="style1422967618523 4" xfId="3959"/>
    <cellStyle name="style1422967618523 4 2" xfId="3960"/>
    <cellStyle name="style1422967618523 5" xfId="3961"/>
    <cellStyle name="style1422967618554" xfId="113"/>
    <cellStyle name="style1422967618554 2" xfId="346"/>
    <cellStyle name="style1422967618554 2 2" xfId="3962"/>
    <cellStyle name="style1422967618554 2 2 2" xfId="3963"/>
    <cellStyle name="style1422967618554 2 3" xfId="3964"/>
    <cellStyle name="style1422967618554 2 3 2" xfId="3965"/>
    <cellStyle name="style1422967618554 2 4" xfId="3966"/>
    <cellStyle name="style1422967618554 3" xfId="3967"/>
    <cellStyle name="style1422967618554 3 2" xfId="3968"/>
    <cellStyle name="style1422967618554 4" xfId="3969"/>
    <cellStyle name="style1422967618554 4 2" xfId="3970"/>
    <cellStyle name="style1422967618554 5" xfId="3971"/>
    <cellStyle name="style1422967618803" xfId="114"/>
    <cellStyle name="style1422967618803 2" xfId="347"/>
    <cellStyle name="style1422967618803 2 2" xfId="3972"/>
    <cellStyle name="style1422967618803 2 2 2" xfId="3973"/>
    <cellStyle name="style1422967618803 2 3" xfId="3974"/>
    <cellStyle name="style1422967618803 2 3 2" xfId="3975"/>
    <cellStyle name="style1422967618803 2 4" xfId="3976"/>
    <cellStyle name="style1422967618803 3" xfId="3977"/>
    <cellStyle name="style1422967618803 3 2" xfId="3978"/>
    <cellStyle name="style1422967618803 4" xfId="3979"/>
    <cellStyle name="style1422967618803 4 2" xfId="3980"/>
    <cellStyle name="style1422967618803 5" xfId="3981"/>
    <cellStyle name="style1422967619677" xfId="115"/>
    <cellStyle name="style1422967619677 2" xfId="348"/>
    <cellStyle name="style1422967619677 2 2" xfId="3982"/>
    <cellStyle name="style1422967619677 2 2 2" xfId="3983"/>
    <cellStyle name="style1422967619677 2 3" xfId="3984"/>
    <cellStyle name="style1422967619677 2 3 2" xfId="3985"/>
    <cellStyle name="style1422967619677 2 4" xfId="3986"/>
    <cellStyle name="style1422967619677 3" xfId="3987"/>
    <cellStyle name="style1422967619677 3 2" xfId="3988"/>
    <cellStyle name="style1422967619677 4" xfId="3989"/>
    <cellStyle name="style1422967619677 4 2" xfId="3990"/>
    <cellStyle name="style1422967619677 5" xfId="3991"/>
    <cellStyle name="style1422967619724" xfId="116"/>
    <cellStyle name="style1422967619724 2" xfId="349"/>
    <cellStyle name="style1422967619724 2 2" xfId="3992"/>
    <cellStyle name="style1422967619724 2 2 2" xfId="3993"/>
    <cellStyle name="style1422967619724 2 3" xfId="3994"/>
    <cellStyle name="style1422967619724 2 3 2" xfId="3995"/>
    <cellStyle name="style1422967619724 2 4" xfId="3996"/>
    <cellStyle name="style1422967619724 3" xfId="3997"/>
    <cellStyle name="style1422967619724 3 2" xfId="3998"/>
    <cellStyle name="style1422967619724 4" xfId="3999"/>
    <cellStyle name="style1422967619724 4 2" xfId="4000"/>
    <cellStyle name="style1422967619724 5" xfId="4001"/>
    <cellStyle name="style1422967620036" xfId="117"/>
    <cellStyle name="style1422967620036 2" xfId="350"/>
    <cellStyle name="style1422967620036 2 2" xfId="4002"/>
    <cellStyle name="style1422967620036 2 2 2" xfId="4003"/>
    <cellStyle name="style1422967620036 2 3" xfId="4004"/>
    <cellStyle name="style1422967620036 2 3 2" xfId="4005"/>
    <cellStyle name="style1422967620036 2 4" xfId="4006"/>
    <cellStyle name="style1422967620036 3" xfId="4007"/>
    <cellStyle name="style1422967620036 3 2" xfId="4008"/>
    <cellStyle name="style1422967620036 4" xfId="4009"/>
    <cellStyle name="style1422967620036 4 2" xfId="4010"/>
    <cellStyle name="style1422967620036 5" xfId="4011"/>
    <cellStyle name="style1422967620067" xfId="118"/>
    <cellStyle name="style1422967620067 2" xfId="351"/>
    <cellStyle name="style1422967620067 2 2" xfId="4012"/>
    <cellStyle name="style1422967620067 2 2 2" xfId="4013"/>
    <cellStyle name="style1422967620067 2 3" xfId="4014"/>
    <cellStyle name="style1422967620067 2 3 2" xfId="4015"/>
    <cellStyle name="style1422967620067 2 4" xfId="4016"/>
    <cellStyle name="style1422967620067 3" xfId="4017"/>
    <cellStyle name="style1422967620067 3 2" xfId="4018"/>
    <cellStyle name="style1422967620067 4" xfId="4019"/>
    <cellStyle name="style1422967620067 4 2" xfId="4020"/>
    <cellStyle name="style1422967620067 5" xfId="4021"/>
    <cellStyle name="style1422967620098" xfId="119"/>
    <cellStyle name="style1422967620098 2" xfId="352"/>
    <cellStyle name="style1422967620098 2 2" xfId="4022"/>
    <cellStyle name="style1422967620098 2 2 2" xfId="4023"/>
    <cellStyle name="style1422967620098 2 3" xfId="4024"/>
    <cellStyle name="style1422967620098 2 3 2" xfId="4025"/>
    <cellStyle name="style1422967620098 2 4" xfId="4026"/>
    <cellStyle name="style1422967620098 3" xfId="4027"/>
    <cellStyle name="style1422967620098 3 2" xfId="4028"/>
    <cellStyle name="style1422967620098 4" xfId="4029"/>
    <cellStyle name="style1422967620098 4 2" xfId="4030"/>
    <cellStyle name="style1422967620098 5" xfId="4031"/>
    <cellStyle name="style1422967620145" xfId="120"/>
    <cellStyle name="style1422967620145 2" xfId="353"/>
    <cellStyle name="style1422967620145 2 2" xfId="4032"/>
    <cellStyle name="style1422967620145 2 2 2" xfId="4033"/>
    <cellStyle name="style1422967620145 2 3" xfId="4034"/>
    <cellStyle name="style1422967620145 2 3 2" xfId="4035"/>
    <cellStyle name="style1422967620145 2 4" xfId="4036"/>
    <cellStyle name="style1422967620145 3" xfId="4037"/>
    <cellStyle name="style1422967620145 3 2" xfId="4038"/>
    <cellStyle name="style1422967620145 4" xfId="4039"/>
    <cellStyle name="style1422967620145 4 2" xfId="4040"/>
    <cellStyle name="style1422967620145 5" xfId="4041"/>
    <cellStyle name="style1422967620176" xfId="121"/>
    <cellStyle name="style1422967620176 2" xfId="354"/>
    <cellStyle name="style1422967620176 2 2" xfId="4042"/>
    <cellStyle name="style1422967620176 2 2 2" xfId="4043"/>
    <cellStyle name="style1422967620176 2 3" xfId="4044"/>
    <cellStyle name="style1422967620176 2 3 2" xfId="4045"/>
    <cellStyle name="style1422967620176 2 4" xfId="4046"/>
    <cellStyle name="style1422967620176 3" xfId="4047"/>
    <cellStyle name="style1422967620176 3 2" xfId="4048"/>
    <cellStyle name="style1422967620176 4" xfId="4049"/>
    <cellStyle name="style1422967620176 4 2" xfId="4050"/>
    <cellStyle name="style1422967620176 5" xfId="4051"/>
    <cellStyle name="style1422967620192" xfId="122"/>
    <cellStyle name="style1422967620192 2" xfId="355"/>
    <cellStyle name="style1422967620192 2 2" xfId="4052"/>
    <cellStyle name="style1422967620192 2 2 2" xfId="4053"/>
    <cellStyle name="style1422967620192 2 3" xfId="4054"/>
    <cellStyle name="style1422967620192 2 3 2" xfId="4055"/>
    <cellStyle name="style1422967620192 2 4" xfId="4056"/>
    <cellStyle name="style1422967620192 3" xfId="4057"/>
    <cellStyle name="style1422967620192 3 2" xfId="4058"/>
    <cellStyle name="style1422967620192 4" xfId="4059"/>
    <cellStyle name="style1422967620192 4 2" xfId="4060"/>
    <cellStyle name="style1422967620192 5" xfId="4061"/>
    <cellStyle name="style1422967620239" xfId="123"/>
    <cellStyle name="style1422967620239 2" xfId="356"/>
    <cellStyle name="style1422967620239 2 2" xfId="4062"/>
    <cellStyle name="style1422967620239 2 2 2" xfId="4063"/>
    <cellStyle name="style1422967620239 2 3" xfId="4064"/>
    <cellStyle name="style1422967620239 2 3 2" xfId="4065"/>
    <cellStyle name="style1422967620239 2 4" xfId="4066"/>
    <cellStyle name="style1422967620239 3" xfId="4067"/>
    <cellStyle name="style1422967620239 3 2" xfId="4068"/>
    <cellStyle name="style1422967620239 4" xfId="4069"/>
    <cellStyle name="style1422967620239 4 2" xfId="4070"/>
    <cellStyle name="style1422967620239 5" xfId="4071"/>
    <cellStyle name="style1422967620270" xfId="124"/>
    <cellStyle name="style1422967620270 2" xfId="357"/>
    <cellStyle name="style1422967620270 2 2" xfId="4072"/>
    <cellStyle name="style1422967620270 2 2 2" xfId="4073"/>
    <cellStyle name="style1422967620270 2 3" xfId="4074"/>
    <cellStyle name="style1422967620270 2 3 2" xfId="4075"/>
    <cellStyle name="style1422967620270 2 4" xfId="4076"/>
    <cellStyle name="style1422967620270 3" xfId="4077"/>
    <cellStyle name="style1422967620270 3 2" xfId="4078"/>
    <cellStyle name="style1422967620270 4" xfId="4079"/>
    <cellStyle name="style1422967620270 4 2" xfId="4080"/>
    <cellStyle name="style1422967620270 5" xfId="4081"/>
    <cellStyle name="style1422967620301" xfId="125"/>
    <cellStyle name="style1422967620301 2" xfId="358"/>
    <cellStyle name="style1422967620301 2 2" xfId="4082"/>
    <cellStyle name="style1422967620301 2 2 2" xfId="4083"/>
    <cellStyle name="style1422967620301 2 3" xfId="4084"/>
    <cellStyle name="style1422967620301 2 3 2" xfId="4085"/>
    <cellStyle name="style1422967620301 2 4" xfId="4086"/>
    <cellStyle name="style1422967620301 3" xfId="4087"/>
    <cellStyle name="style1422967620301 3 2" xfId="4088"/>
    <cellStyle name="style1422967620301 4" xfId="4089"/>
    <cellStyle name="style1422967620301 4 2" xfId="4090"/>
    <cellStyle name="style1422967620301 5" xfId="4091"/>
    <cellStyle name="style1423688079362" xfId="4092"/>
    <cellStyle name="style1423688079362 2" xfId="4093"/>
    <cellStyle name="style1423688079362 2 2" xfId="4094"/>
    <cellStyle name="style1423688079362 3" xfId="4095"/>
    <cellStyle name="style1423688079362 3 2" xfId="4096"/>
    <cellStyle name="style1423688079362 4" xfId="4097"/>
    <cellStyle name="style1423688079440" xfId="4098"/>
    <cellStyle name="style1423688079440 2" xfId="4099"/>
    <cellStyle name="style1423688079440 2 2" xfId="4100"/>
    <cellStyle name="style1423688079440 3" xfId="4101"/>
    <cellStyle name="style1423688079440 3 2" xfId="4102"/>
    <cellStyle name="style1423688079440 4" xfId="4103"/>
    <cellStyle name="style1423688079486" xfId="4104"/>
    <cellStyle name="style1423688079486 2" xfId="4105"/>
    <cellStyle name="style1423688079486 2 2" xfId="4106"/>
    <cellStyle name="style1423688079486 3" xfId="4107"/>
    <cellStyle name="style1423688079486 3 2" xfId="4108"/>
    <cellStyle name="style1423688079486 4" xfId="4109"/>
    <cellStyle name="style1423688079533" xfId="4110"/>
    <cellStyle name="style1423688079533 2" xfId="4111"/>
    <cellStyle name="style1423688079533 2 2" xfId="4112"/>
    <cellStyle name="style1423688079533 3" xfId="4113"/>
    <cellStyle name="style1423688079533 3 2" xfId="4114"/>
    <cellStyle name="style1423688079533 4" xfId="4115"/>
    <cellStyle name="style1423688079580" xfId="4116"/>
    <cellStyle name="style1423688079580 2" xfId="4117"/>
    <cellStyle name="style1423688079580 2 2" xfId="4118"/>
    <cellStyle name="style1423688079580 3" xfId="4119"/>
    <cellStyle name="style1423688079580 3 2" xfId="4120"/>
    <cellStyle name="style1423688079580 4" xfId="4121"/>
    <cellStyle name="style1423688079627" xfId="4122"/>
    <cellStyle name="style1423688079627 2" xfId="4123"/>
    <cellStyle name="style1423688079627 2 2" xfId="4124"/>
    <cellStyle name="style1423688079627 3" xfId="4125"/>
    <cellStyle name="style1423688079627 3 2" xfId="4126"/>
    <cellStyle name="style1423688079627 4" xfId="4127"/>
    <cellStyle name="style1423688079674" xfId="4128"/>
    <cellStyle name="style1423688079674 2" xfId="4129"/>
    <cellStyle name="style1423688079674 2 2" xfId="4130"/>
    <cellStyle name="style1423688079674 3" xfId="4131"/>
    <cellStyle name="style1423688079674 3 2" xfId="4132"/>
    <cellStyle name="style1423688079674 4" xfId="4133"/>
    <cellStyle name="style1423688079736" xfId="4134"/>
    <cellStyle name="style1423688079736 2" xfId="4135"/>
    <cellStyle name="style1423688079736 2 2" xfId="4136"/>
    <cellStyle name="style1423688079736 3" xfId="4137"/>
    <cellStyle name="style1423688079736 3 2" xfId="4138"/>
    <cellStyle name="style1423688079736 4" xfId="4139"/>
    <cellStyle name="style1423688079783" xfId="4140"/>
    <cellStyle name="style1423688079783 2" xfId="4141"/>
    <cellStyle name="style1423688079783 2 2" xfId="4142"/>
    <cellStyle name="style1423688079783 3" xfId="4143"/>
    <cellStyle name="style1423688079783 3 2" xfId="4144"/>
    <cellStyle name="style1423688079783 4" xfId="4145"/>
    <cellStyle name="style1423688079830" xfId="4146"/>
    <cellStyle name="style1423688079830 2" xfId="4147"/>
    <cellStyle name="style1423688079830 2 2" xfId="4148"/>
    <cellStyle name="style1423688079830 3" xfId="4149"/>
    <cellStyle name="style1423688079830 3 2" xfId="4150"/>
    <cellStyle name="style1423688079830 4" xfId="4151"/>
    <cellStyle name="style1423688079861" xfId="4152"/>
    <cellStyle name="style1423688079861 2" xfId="4153"/>
    <cellStyle name="style1423688079861 2 2" xfId="4154"/>
    <cellStyle name="style1423688079861 3" xfId="4155"/>
    <cellStyle name="style1423688079861 3 2" xfId="4156"/>
    <cellStyle name="style1423688079861 4" xfId="4157"/>
    <cellStyle name="style1423688079908" xfId="4158"/>
    <cellStyle name="style1423688079908 2" xfId="4159"/>
    <cellStyle name="style1423688079908 2 2" xfId="4160"/>
    <cellStyle name="style1423688079908 3" xfId="4161"/>
    <cellStyle name="style1423688079908 3 2" xfId="4162"/>
    <cellStyle name="style1423688079908 4" xfId="4163"/>
    <cellStyle name="style1423688079954" xfId="4164"/>
    <cellStyle name="style1423688079954 2" xfId="4165"/>
    <cellStyle name="style1423688079954 2 2" xfId="4166"/>
    <cellStyle name="style1423688079954 3" xfId="4167"/>
    <cellStyle name="style1423688079954 3 2" xfId="4168"/>
    <cellStyle name="style1423688079954 4" xfId="4169"/>
    <cellStyle name="style1423688079986" xfId="4170"/>
    <cellStyle name="style1423688079986 2" xfId="4171"/>
    <cellStyle name="style1423688079986 2 2" xfId="4172"/>
    <cellStyle name="style1423688079986 3" xfId="4173"/>
    <cellStyle name="style1423688079986 3 2" xfId="4174"/>
    <cellStyle name="style1423688079986 4" xfId="4175"/>
    <cellStyle name="style1423688080095" xfId="4176"/>
    <cellStyle name="style1423688080095 2" xfId="4177"/>
    <cellStyle name="style1423688080095 2 2" xfId="4178"/>
    <cellStyle name="style1423688080095 3" xfId="4179"/>
    <cellStyle name="style1423688080095 3 2" xfId="4180"/>
    <cellStyle name="style1423688080095 4" xfId="4181"/>
    <cellStyle name="style1423688080126" xfId="4182"/>
    <cellStyle name="style1423688080126 2" xfId="4183"/>
    <cellStyle name="style1423688080126 2 2" xfId="4184"/>
    <cellStyle name="style1423688080126 3" xfId="4185"/>
    <cellStyle name="style1423688080126 3 2" xfId="4186"/>
    <cellStyle name="style1423688080126 4" xfId="4187"/>
    <cellStyle name="style1423688080173" xfId="4188"/>
    <cellStyle name="style1423688080173 2" xfId="4189"/>
    <cellStyle name="style1423688080173 2 2" xfId="4190"/>
    <cellStyle name="style1423688080173 3" xfId="4191"/>
    <cellStyle name="style1423688080173 3 2" xfId="4192"/>
    <cellStyle name="style1423688080173 4" xfId="4193"/>
    <cellStyle name="style1423688080204" xfId="4194"/>
    <cellStyle name="style1423688080204 2" xfId="4195"/>
    <cellStyle name="style1423688080204 2 2" xfId="4196"/>
    <cellStyle name="style1423688080204 3" xfId="4197"/>
    <cellStyle name="style1423688080204 3 2" xfId="4198"/>
    <cellStyle name="style1423688080204 4" xfId="4199"/>
    <cellStyle name="style1423688080235" xfId="4200"/>
    <cellStyle name="style1423688080235 2" xfId="4201"/>
    <cellStyle name="style1423688080235 2 2" xfId="4202"/>
    <cellStyle name="style1423688080235 3" xfId="4203"/>
    <cellStyle name="style1423688080235 3 2" xfId="4204"/>
    <cellStyle name="style1423688080235 4" xfId="4205"/>
    <cellStyle name="style1423688080282" xfId="4206"/>
    <cellStyle name="style1423688080282 2" xfId="4207"/>
    <cellStyle name="style1423688080282 2 2" xfId="4208"/>
    <cellStyle name="style1423688080282 3" xfId="4209"/>
    <cellStyle name="style1423688080282 3 2" xfId="4210"/>
    <cellStyle name="style1423688080282 4" xfId="4211"/>
    <cellStyle name="style1423688080313" xfId="4212"/>
    <cellStyle name="style1423688080313 2" xfId="4213"/>
    <cellStyle name="style1423688080313 2 2" xfId="4214"/>
    <cellStyle name="style1423688080313 3" xfId="4215"/>
    <cellStyle name="style1423688080313 3 2" xfId="4216"/>
    <cellStyle name="style1423688080313 4" xfId="4217"/>
    <cellStyle name="style1423688080360" xfId="4218"/>
    <cellStyle name="style1423688080360 2" xfId="4219"/>
    <cellStyle name="style1423688080360 2 2" xfId="4220"/>
    <cellStyle name="style1423688080360 3" xfId="4221"/>
    <cellStyle name="style1423688080360 3 2" xfId="4222"/>
    <cellStyle name="style1423688080360 4" xfId="4223"/>
    <cellStyle name="style1423688080407" xfId="4224"/>
    <cellStyle name="style1423688080407 2" xfId="4225"/>
    <cellStyle name="style1423688080407 2 2" xfId="4226"/>
    <cellStyle name="style1423688080407 3" xfId="4227"/>
    <cellStyle name="style1423688080407 3 2" xfId="4228"/>
    <cellStyle name="style1423688080407 4" xfId="4229"/>
    <cellStyle name="style1423688080454" xfId="4230"/>
    <cellStyle name="style1423688080454 2" xfId="4231"/>
    <cellStyle name="style1423688080454 2 2" xfId="4232"/>
    <cellStyle name="style1423688080454 3" xfId="4233"/>
    <cellStyle name="style1423688080454 3 2" xfId="4234"/>
    <cellStyle name="style1423688080454 4" xfId="4235"/>
    <cellStyle name="style1423688080485" xfId="4236"/>
    <cellStyle name="style1423688080485 2" xfId="4237"/>
    <cellStyle name="style1423688080485 2 2" xfId="4238"/>
    <cellStyle name="style1423688080485 3" xfId="4239"/>
    <cellStyle name="style1423688080485 3 2" xfId="4240"/>
    <cellStyle name="style1423688080485 4" xfId="4241"/>
    <cellStyle name="style1423688080532" xfId="4242"/>
    <cellStyle name="style1423688080532 2" xfId="4243"/>
    <cellStyle name="style1423688080532 2 2" xfId="4244"/>
    <cellStyle name="style1423688080532 3" xfId="4245"/>
    <cellStyle name="style1423688080532 3 2" xfId="4246"/>
    <cellStyle name="style1423688080532 4" xfId="4247"/>
    <cellStyle name="style1423688080578" xfId="4248"/>
    <cellStyle name="style1423688080578 2" xfId="4249"/>
    <cellStyle name="style1423688080578 2 2" xfId="4250"/>
    <cellStyle name="style1423688080578 3" xfId="4251"/>
    <cellStyle name="style1423688080578 3 2" xfId="4252"/>
    <cellStyle name="style1423688080578 4" xfId="4253"/>
    <cellStyle name="style1423688080625" xfId="4254"/>
    <cellStyle name="style1423688080625 2" xfId="4255"/>
    <cellStyle name="style1423688080625 2 2" xfId="4256"/>
    <cellStyle name="style1423688080625 3" xfId="4257"/>
    <cellStyle name="style1423688080625 3 2" xfId="4258"/>
    <cellStyle name="style1423688080625 4" xfId="4259"/>
    <cellStyle name="style1423688080656" xfId="4260"/>
    <cellStyle name="style1423688080656 2" xfId="4261"/>
    <cellStyle name="style1423688080656 2 2" xfId="4262"/>
    <cellStyle name="style1423688080656 3" xfId="4263"/>
    <cellStyle name="style1423688080656 3 2" xfId="4264"/>
    <cellStyle name="style1423688080656 4" xfId="4265"/>
    <cellStyle name="style1423688080703" xfId="4266"/>
    <cellStyle name="style1423688080703 2" xfId="4267"/>
    <cellStyle name="style1423688080703 2 2" xfId="4268"/>
    <cellStyle name="style1423688080703 3" xfId="4269"/>
    <cellStyle name="style1423688080703 3 2" xfId="4270"/>
    <cellStyle name="style1423688080703 4" xfId="4271"/>
    <cellStyle name="style1423688080734" xfId="4272"/>
    <cellStyle name="style1423688080734 2" xfId="4273"/>
    <cellStyle name="style1423688080734 2 2" xfId="4274"/>
    <cellStyle name="style1423688080734 3" xfId="4275"/>
    <cellStyle name="style1423688080734 3 2" xfId="4276"/>
    <cellStyle name="style1423688080734 4" xfId="4277"/>
    <cellStyle name="style1423688080828" xfId="4278"/>
    <cellStyle name="style1423688080828 2" xfId="4279"/>
    <cellStyle name="style1423688080828 2 2" xfId="4280"/>
    <cellStyle name="style1423688080828 3" xfId="4281"/>
    <cellStyle name="style1423688080828 3 2" xfId="4282"/>
    <cellStyle name="style1423688080828 4" xfId="4283"/>
    <cellStyle name="style1423688080859" xfId="4284"/>
    <cellStyle name="style1423688080859 2" xfId="4285"/>
    <cellStyle name="style1423688080859 2 2" xfId="4286"/>
    <cellStyle name="style1423688080859 3" xfId="4287"/>
    <cellStyle name="style1423688080859 3 2" xfId="4288"/>
    <cellStyle name="style1423688080859 4" xfId="4289"/>
    <cellStyle name="style1423688080906" xfId="4290"/>
    <cellStyle name="style1423688080906 2" xfId="4291"/>
    <cellStyle name="style1423688080906 2 2" xfId="4292"/>
    <cellStyle name="style1423688080906 3" xfId="4293"/>
    <cellStyle name="style1423688080906 3 2" xfId="4294"/>
    <cellStyle name="style1423688080906 4" xfId="4295"/>
    <cellStyle name="style1423688080937" xfId="4296"/>
    <cellStyle name="style1423688080937 2" xfId="4297"/>
    <cellStyle name="style1423688080937 2 2" xfId="4298"/>
    <cellStyle name="style1423688080937 3" xfId="4299"/>
    <cellStyle name="style1423688080937 3 2" xfId="4300"/>
    <cellStyle name="style1423688080937 4" xfId="4301"/>
    <cellStyle name="style1423688080968" xfId="4302"/>
    <cellStyle name="style1423688080968 2" xfId="4303"/>
    <cellStyle name="style1423688080968 2 2" xfId="4304"/>
    <cellStyle name="style1423688080968 3" xfId="4305"/>
    <cellStyle name="style1423688080968 3 2" xfId="4306"/>
    <cellStyle name="style1423688080968 4" xfId="4307"/>
    <cellStyle name="style1423688081000" xfId="4308"/>
    <cellStyle name="style1423688081000 2" xfId="4309"/>
    <cellStyle name="style1423688081000 2 2" xfId="4310"/>
    <cellStyle name="style1423688081000 3" xfId="4311"/>
    <cellStyle name="style1423688081000 3 2" xfId="4312"/>
    <cellStyle name="style1423688081000 4" xfId="4313"/>
    <cellStyle name="style1423688081031" xfId="4314"/>
    <cellStyle name="style1423688081031 2" xfId="4315"/>
    <cellStyle name="style1423688081031 2 2" xfId="4316"/>
    <cellStyle name="style1423688081031 3" xfId="4317"/>
    <cellStyle name="style1423688081031 3 2" xfId="4318"/>
    <cellStyle name="style1423688081031 4" xfId="4319"/>
    <cellStyle name="style1423688081078" xfId="4320"/>
    <cellStyle name="style1423688081078 2" xfId="4321"/>
    <cellStyle name="style1423688081078 2 2" xfId="4322"/>
    <cellStyle name="style1423688081078 3" xfId="4323"/>
    <cellStyle name="style1423688081078 3 2" xfId="4324"/>
    <cellStyle name="style1423688081078 4" xfId="4325"/>
    <cellStyle name="style1423688081124" xfId="4326"/>
    <cellStyle name="style1423688081124 2" xfId="4327"/>
    <cellStyle name="style1423688081124 2 2" xfId="4328"/>
    <cellStyle name="style1423688081124 3" xfId="4329"/>
    <cellStyle name="style1423688081124 3 2" xfId="4330"/>
    <cellStyle name="style1423688081124 4" xfId="4331"/>
    <cellStyle name="style1423688081156" xfId="4332"/>
    <cellStyle name="style1423688081156 2" xfId="4333"/>
    <cellStyle name="style1423688081156 2 2" xfId="4334"/>
    <cellStyle name="style1423688081156 3" xfId="4335"/>
    <cellStyle name="style1423688081156 3 2" xfId="4336"/>
    <cellStyle name="style1423688081156 4" xfId="4337"/>
    <cellStyle name="style1423688081202" xfId="4338"/>
    <cellStyle name="style1423688081202 2" xfId="4339"/>
    <cellStyle name="style1423688081202 2 2" xfId="4340"/>
    <cellStyle name="style1423688081202 3" xfId="4341"/>
    <cellStyle name="style1423688081202 3 2" xfId="4342"/>
    <cellStyle name="style1423688081202 4" xfId="4343"/>
    <cellStyle name="style1423688081234" xfId="4344"/>
    <cellStyle name="style1423688081234 2" xfId="4345"/>
    <cellStyle name="style1423688081234 2 2" xfId="4346"/>
    <cellStyle name="style1423688081234 3" xfId="4347"/>
    <cellStyle name="style1423688081234 3 2" xfId="4348"/>
    <cellStyle name="style1423688081234 4" xfId="4349"/>
    <cellStyle name="style1423688081280" xfId="4350"/>
    <cellStyle name="style1423688081280 2" xfId="4351"/>
    <cellStyle name="style1423688081280 2 2" xfId="4352"/>
    <cellStyle name="style1423688081280 3" xfId="4353"/>
    <cellStyle name="style1423688081280 3 2" xfId="4354"/>
    <cellStyle name="style1423688081280 4" xfId="4355"/>
    <cellStyle name="style1423688081327" xfId="4356"/>
    <cellStyle name="style1423688081327 2" xfId="4357"/>
    <cellStyle name="style1423688081327 2 2" xfId="4358"/>
    <cellStyle name="style1423688081327 3" xfId="4359"/>
    <cellStyle name="style1423688081327 3 2" xfId="4360"/>
    <cellStyle name="style1423688081327 4" xfId="4361"/>
    <cellStyle name="style1423688081358" xfId="4362"/>
    <cellStyle name="style1423688081358 2" xfId="4363"/>
    <cellStyle name="style1423688081358 2 2" xfId="4364"/>
    <cellStyle name="style1423688081358 3" xfId="4365"/>
    <cellStyle name="style1423688081358 3 2" xfId="4366"/>
    <cellStyle name="style1423688081358 4" xfId="4367"/>
    <cellStyle name="style1423688081483" xfId="4368"/>
    <cellStyle name="style1423688081483 2" xfId="4369"/>
    <cellStyle name="style1423688081483 2 2" xfId="4370"/>
    <cellStyle name="style1423688081483 3" xfId="4371"/>
    <cellStyle name="style1423688081483 3 2" xfId="4372"/>
    <cellStyle name="style1423688081483 4" xfId="4373"/>
    <cellStyle name="style1423688081514" xfId="4374"/>
    <cellStyle name="style1423688081514 2" xfId="4375"/>
    <cellStyle name="style1423688081514 2 2" xfId="4376"/>
    <cellStyle name="style1423688081514 3" xfId="4377"/>
    <cellStyle name="style1423688081514 3 2" xfId="4378"/>
    <cellStyle name="style1423688081514 4" xfId="4379"/>
    <cellStyle name="style1423688081546" xfId="4380"/>
    <cellStyle name="style1423688081546 2" xfId="4381"/>
    <cellStyle name="style1423688081546 2 2" xfId="4382"/>
    <cellStyle name="style1423688081546 3" xfId="4383"/>
    <cellStyle name="style1423688081546 3 2" xfId="4384"/>
    <cellStyle name="style1423688081546 4" xfId="4385"/>
    <cellStyle name="style1423688081577" xfId="4386"/>
    <cellStyle name="style1423688081577 2" xfId="4387"/>
    <cellStyle name="style1423688081577 2 2" xfId="4388"/>
    <cellStyle name="style1423688081577 3" xfId="4389"/>
    <cellStyle name="style1423688081577 3 2" xfId="4390"/>
    <cellStyle name="style1423688081577 4" xfId="4391"/>
    <cellStyle name="style1423688081608" xfId="4392"/>
    <cellStyle name="style1423688081608 2" xfId="4393"/>
    <cellStyle name="style1423688081608 2 2" xfId="4394"/>
    <cellStyle name="style1423688081608 3" xfId="4395"/>
    <cellStyle name="style1423688081608 3 2" xfId="4396"/>
    <cellStyle name="style1423688081608 4" xfId="4397"/>
    <cellStyle name="style1423688081639" xfId="4398"/>
    <cellStyle name="style1423688081639 2" xfId="4399"/>
    <cellStyle name="style1423688081639 2 2" xfId="4400"/>
    <cellStyle name="style1423688081639 3" xfId="4401"/>
    <cellStyle name="style1423688081639 3 2" xfId="4402"/>
    <cellStyle name="style1423688081639 4" xfId="4403"/>
    <cellStyle name="style1423688081670" xfId="4404"/>
    <cellStyle name="style1423688081670 2" xfId="4405"/>
    <cellStyle name="style1423688081670 2 2" xfId="4406"/>
    <cellStyle name="style1423688081670 3" xfId="4407"/>
    <cellStyle name="style1423688081670 3 2" xfId="4408"/>
    <cellStyle name="style1423688081670 4" xfId="4409"/>
    <cellStyle name="style1423688081702" xfId="4410"/>
    <cellStyle name="style1423688081702 2" xfId="4411"/>
    <cellStyle name="style1423688081702 2 2" xfId="4412"/>
    <cellStyle name="style1423688081702 3" xfId="4413"/>
    <cellStyle name="style1423688081702 3 2" xfId="4414"/>
    <cellStyle name="style1423688081702 4" xfId="4415"/>
    <cellStyle name="style1423688081733" xfId="4416"/>
    <cellStyle name="style1423688081733 2" xfId="4417"/>
    <cellStyle name="style1423688081733 2 2" xfId="4418"/>
    <cellStyle name="style1423688081733 3" xfId="4419"/>
    <cellStyle name="style1423688081733 3 2" xfId="4420"/>
    <cellStyle name="style1423688081733 4" xfId="4421"/>
    <cellStyle name="style1424451263662" xfId="127"/>
    <cellStyle name="style1424451263662 2" xfId="4422"/>
    <cellStyle name="style1424451264348" xfId="128"/>
    <cellStyle name="style1424451264348 2" xfId="4423"/>
    <cellStyle name="style1424451264408" xfId="129"/>
    <cellStyle name="style1424451264408 2" xfId="4424"/>
    <cellStyle name="style1424451264450" xfId="130"/>
    <cellStyle name="style1424451264450 2" xfId="4425"/>
    <cellStyle name="style1424451264497" xfId="131"/>
    <cellStyle name="style1424451264497 2" xfId="4426"/>
    <cellStyle name="style1424451264545" xfId="132"/>
    <cellStyle name="style1424451264545 2" xfId="4427"/>
    <cellStyle name="style1424451264596" xfId="133"/>
    <cellStyle name="style1424451264596 2" xfId="4428"/>
    <cellStyle name="style1424451264647" xfId="134"/>
    <cellStyle name="style1424451264647 2" xfId="4429"/>
    <cellStyle name="style1424451264696" xfId="135"/>
    <cellStyle name="style1424451264696 2" xfId="4430"/>
    <cellStyle name="style1424451264746" xfId="136"/>
    <cellStyle name="style1424451264746 2" xfId="4431"/>
    <cellStyle name="style1424451264803" xfId="137"/>
    <cellStyle name="style1424451264803 2" xfId="4432"/>
    <cellStyle name="style1424451264864" xfId="138"/>
    <cellStyle name="style1424451264864 2" xfId="4433"/>
    <cellStyle name="style1424451264904" xfId="139"/>
    <cellStyle name="style1424451264904 2" xfId="4434"/>
    <cellStyle name="style1424451264946" xfId="140"/>
    <cellStyle name="style1424451264946 2" xfId="4435"/>
    <cellStyle name="style1424451264997" xfId="141"/>
    <cellStyle name="style1424451264997 2" xfId="4436"/>
    <cellStyle name="style1424451265038" xfId="142"/>
    <cellStyle name="style1424451265038 2" xfId="4437"/>
    <cellStyle name="style1424451265085" xfId="143"/>
    <cellStyle name="style1424451265085 2" xfId="4438"/>
    <cellStyle name="style1424451265125" xfId="144"/>
    <cellStyle name="style1424451265125 2" xfId="4439"/>
    <cellStyle name="style1424451265164" xfId="145"/>
    <cellStyle name="style1424451265164 2" xfId="4440"/>
    <cellStyle name="style1424451265211" xfId="146"/>
    <cellStyle name="style1424451265211 2" xfId="4441"/>
    <cellStyle name="style1424451265257" xfId="147"/>
    <cellStyle name="style1424451265257 2" xfId="4442"/>
    <cellStyle name="style1424451265312" xfId="148"/>
    <cellStyle name="style1424451265312 2" xfId="4443"/>
    <cellStyle name="style1424451265360" xfId="149"/>
    <cellStyle name="style1424451265360 2" xfId="4444"/>
    <cellStyle name="style1424451265412" xfId="150"/>
    <cellStyle name="style1424451265412 2" xfId="4445"/>
    <cellStyle name="style1424451265459" xfId="151"/>
    <cellStyle name="style1424451265459 2" xfId="4446"/>
    <cellStyle name="style1424451265505" xfId="152"/>
    <cellStyle name="style1424451265505 2" xfId="4447"/>
    <cellStyle name="style1424451265557" xfId="153"/>
    <cellStyle name="style1424451265557 2" xfId="4448"/>
    <cellStyle name="style1424451265606" xfId="154"/>
    <cellStyle name="style1424451265606 2" xfId="4449"/>
    <cellStyle name="style1424451265650" xfId="155"/>
    <cellStyle name="style1424451265650 2" xfId="4450"/>
    <cellStyle name="style1424451265699" xfId="156"/>
    <cellStyle name="style1424451265699 2" xfId="4451"/>
    <cellStyle name="style1424451265747" xfId="157"/>
    <cellStyle name="style1424451265747 2" xfId="4452"/>
    <cellStyle name="style1424451265816" xfId="158"/>
    <cellStyle name="style1424451265816 2" xfId="4453"/>
    <cellStyle name="style1424451265862" xfId="159"/>
    <cellStyle name="style1424451265862 2" xfId="4454"/>
    <cellStyle name="style1424451265976" xfId="160"/>
    <cellStyle name="style1424451265976 2" xfId="4455"/>
    <cellStyle name="style1424451266068" xfId="161"/>
    <cellStyle name="style1424451266068 2" xfId="4456"/>
    <cellStyle name="style1424451266103" xfId="162"/>
    <cellStyle name="style1424451266103 2" xfId="4457"/>
    <cellStyle name="style1424451266138" xfId="163"/>
    <cellStyle name="style1424451266138 2" xfId="4458"/>
    <cellStyle name="style1424451266275" xfId="164"/>
    <cellStyle name="style1424451266275 2" xfId="4459"/>
    <cellStyle name="style1424451266310" xfId="165"/>
    <cellStyle name="style1424451266310 2" xfId="4460"/>
    <cellStyle name="style1424451266345" xfId="166"/>
    <cellStyle name="style1424451266345 2" xfId="4461"/>
    <cellStyle name="style1424451266382" xfId="167"/>
    <cellStyle name="style1424451266382 2" xfId="4462"/>
    <cellStyle name="style1424451266426" xfId="168"/>
    <cellStyle name="style1424451266426 2" xfId="4463"/>
    <cellStyle name="style1424451266472" xfId="169"/>
    <cellStyle name="style1424451266472 2" xfId="4464"/>
    <cellStyle name="style1424451266519" xfId="170"/>
    <cellStyle name="style1424451266519 2" xfId="4465"/>
    <cellStyle name="style1424451266564" xfId="171"/>
    <cellStyle name="style1424451266564 2" xfId="4466"/>
    <cellStyle name="style1424451266609" xfId="172"/>
    <cellStyle name="style1424451266609 2" xfId="4467"/>
    <cellStyle name="style1424451266653" xfId="173"/>
    <cellStyle name="style1424451266653 2" xfId="4468"/>
    <cellStyle name="style1424451266698" xfId="174"/>
    <cellStyle name="style1424451266698 2" xfId="4469"/>
    <cellStyle name="style1424451266742" xfId="175"/>
    <cellStyle name="style1424451266742 2" xfId="4470"/>
    <cellStyle name="style1424451266788" xfId="176"/>
    <cellStyle name="style1424451266788 2" xfId="4471"/>
    <cellStyle name="style1424451266833" xfId="177"/>
    <cellStyle name="style1424451266833 2" xfId="4472"/>
    <cellStyle name="style1424451266866" xfId="178"/>
    <cellStyle name="style1424451266866 2" xfId="4473"/>
    <cellStyle name="style1424451266902" xfId="179"/>
    <cellStyle name="style1424451266902 2" xfId="4474"/>
    <cellStyle name="style1424451266942" xfId="180"/>
    <cellStyle name="style1424451266942 2" xfId="4475"/>
    <cellStyle name="style1424451266982" xfId="181"/>
    <cellStyle name="style1424451266982 2" xfId="4476"/>
    <cellStyle name="style1424451267022" xfId="182"/>
    <cellStyle name="style1424451267022 2" xfId="4477"/>
    <cellStyle name="style1424451267067" xfId="183"/>
    <cellStyle name="style1424451267067 2" xfId="4478"/>
    <cellStyle name="style1424451267104" xfId="184"/>
    <cellStyle name="style1424451267104 2" xfId="4479"/>
    <cellStyle name="style1424451267142" xfId="185"/>
    <cellStyle name="style1424451267142 2" xfId="4480"/>
    <cellStyle name="style1424451267179" xfId="186"/>
    <cellStyle name="style1424451267179 2" xfId="4481"/>
    <cellStyle name="style1424451267214" xfId="187"/>
    <cellStyle name="style1424451267214 2" xfId="4482"/>
    <cellStyle name="style1424451267246" xfId="188"/>
    <cellStyle name="style1424451267246 2" xfId="4483"/>
    <cellStyle name="style1424451267292" xfId="189"/>
    <cellStyle name="style1424451267292 2" xfId="4484"/>
    <cellStyle name="style1424451267326" xfId="190"/>
    <cellStyle name="style1424451267326 2" xfId="4485"/>
    <cellStyle name="style1424451267374" xfId="191"/>
    <cellStyle name="style1424451267374 2" xfId="4486"/>
    <cellStyle name="style1424451267406" xfId="192"/>
    <cellStyle name="style1424451267406 2" xfId="4487"/>
    <cellStyle name="style1424451267439" xfId="193"/>
    <cellStyle name="style1424451267439 2" xfId="4488"/>
    <cellStyle name="style1424451267475" xfId="194"/>
    <cellStyle name="style1424451267475 2" xfId="4489"/>
    <cellStyle name="style1424451267653" xfId="195"/>
    <cellStyle name="style1424451267653 2" xfId="4490"/>
    <cellStyle name="style1424451267685" xfId="196"/>
    <cellStyle name="style1424451267685 2" xfId="4491"/>
    <cellStyle name="style1424451267718" xfId="197"/>
    <cellStyle name="style1424451267718 2" xfId="4492"/>
    <cellStyle name="style1424451267750" xfId="198"/>
    <cellStyle name="style1424451267750 2" xfId="4493"/>
    <cellStyle name="style1424451267782" xfId="199"/>
    <cellStyle name="style1424451267782 2" xfId="4494"/>
    <cellStyle name="style1424451267872" xfId="200"/>
    <cellStyle name="style1424451267872 2" xfId="4495"/>
    <cellStyle name="style1424451267907" xfId="201"/>
    <cellStyle name="style1424451267907 2" xfId="4496"/>
    <cellStyle name="style1424451267945" xfId="202"/>
    <cellStyle name="style1424451267945 2" xfId="4497"/>
    <cellStyle name="style1424451267988" xfId="203"/>
    <cellStyle name="style1424451267988 2" xfId="4498"/>
    <cellStyle name="style1424451268029" xfId="204"/>
    <cellStyle name="style1424451268029 2" xfId="4499"/>
    <cellStyle name="style1424451268061" xfId="205"/>
    <cellStyle name="style1424451268061 2" xfId="4500"/>
    <cellStyle name="style1424451268094" xfId="206"/>
    <cellStyle name="style1424451268094 2" xfId="4501"/>
    <cellStyle name="style1424451268202" xfId="207"/>
    <cellStyle name="style1424451268202 2" xfId="4502"/>
    <cellStyle name="style1424451268235" xfId="208"/>
    <cellStyle name="style1424451268235 2" xfId="4503"/>
    <cellStyle name="style1424451268268" xfId="209"/>
    <cellStyle name="style1424451268268 2" xfId="4504"/>
    <cellStyle name="style1424451268315" xfId="210"/>
    <cellStyle name="style1424451268315 2" xfId="4505"/>
    <cellStyle name="style1424451268350" xfId="211"/>
    <cellStyle name="style1424451268350 2" xfId="4506"/>
    <cellStyle name="style1424451268386" xfId="212"/>
    <cellStyle name="style1424451268386 2" xfId="4507"/>
    <cellStyle name="style1424451268418" xfId="213"/>
    <cellStyle name="style1424451268418 2" xfId="4508"/>
    <cellStyle name="style1424451268450" xfId="214"/>
    <cellStyle name="style1424451268450 2" xfId="4509"/>
    <cellStyle name="style1424451268482" xfId="215"/>
    <cellStyle name="style1424451268482 2" xfId="4510"/>
    <cellStyle name="style1424451268515" xfId="216"/>
    <cellStyle name="style1424451268515 2" xfId="4511"/>
    <cellStyle name="style1424451268557" xfId="217"/>
    <cellStyle name="style1424451268557 2" xfId="4512"/>
    <cellStyle name="style1424451268590" xfId="218"/>
    <cellStyle name="style1424451268590 2" xfId="4513"/>
    <cellStyle name="style1424451268865" xfId="219"/>
    <cellStyle name="style1424451268865 2" xfId="4514"/>
    <cellStyle name="style1424451269026" xfId="220"/>
    <cellStyle name="style1424451269026 2" xfId="4515"/>
    <cellStyle name="style1424451269059" xfId="221"/>
    <cellStyle name="style1424451269059 2" xfId="4516"/>
    <cellStyle name="style1424451269259" xfId="222"/>
    <cellStyle name="style1424451269259 2" xfId="4517"/>
    <cellStyle name="style1424451269768" xfId="223"/>
    <cellStyle name="style1424451269768 2" xfId="4518"/>
    <cellStyle name="style1424451269800" xfId="224"/>
    <cellStyle name="style1424451269800 2" xfId="4519"/>
    <cellStyle name="style1424451269839" xfId="225"/>
    <cellStyle name="style1424451269839 2" xfId="4520"/>
    <cellStyle name="style1424451269874" xfId="226"/>
    <cellStyle name="style1424451269874 2" xfId="4521"/>
    <cellStyle name="style1424451270116" xfId="227"/>
    <cellStyle name="style1424451270116 2" xfId="4522"/>
    <cellStyle name="style1424451271016" xfId="228"/>
    <cellStyle name="style1424451271016 2" xfId="4523"/>
    <cellStyle name="style1424451271049" xfId="229"/>
    <cellStyle name="style1424451271049 2" xfId="4524"/>
    <cellStyle name="style1424451271525" xfId="230"/>
    <cellStyle name="style1424451271525 2" xfId="4525"/>
    <cellStyle name="style1424451271557" xfId="231"/>
    <cellStyle name="style1424451271557 2" xfId="4526"/>
    <cellStyle name="style1424451271591" xfId="232"/>
    <cellStyle name="style1424451271591 2" xfId="4527"/>
    <cellStyle name="style1424451271623" xfId="233"/>
    <cellStyle name="style1424451271623 2" xfId="4528"/>
    <cellStyle name="style1424451271656" xfId="234"/>
    <cellStyle name="style1424451271656 2" xfId="4529"/>
    <cellStyle name="style1424451271687" xfId="235"/>
    <cellStyle name="style1424451271687 2" xfId="4530"/>
    <cellStyle name="style1424451271721" xfId="236"/>
    <cellStyle name="style1424451271721 2" xfId="4531"/>
    <cellStyle name="style1424451271753" xfId="237"/>
    <cellStyle name="style1424451271753 2" xfId="4532"/>
    <cellStyle name="style1424451271787" xfId="238"/>
    <cellStyle name="style1424451271787 2" xfId="4533"/>
    <cellStyle name="style1424731852957" xfId="4534"/>
    <cellStyle name="style1424731852957 2" xfId="4535"/>
    <cellStyle name="style1424731852957 2 2" xfId="4536"/>
    <cellStyle name="style1424731852957 3" xfId="4537"/>
    <cellStyle name="style1424731853082" xfId="4538"/>
    <cellStyle name="style1424731853082 2" xfId="4539"/>
    <cellStyle name="style1424731853082 2 2" xfId="4540"/>
    <cellStyle name="style1424731853082 3" xfId="4541"/>
    <cellStyle name="style1424731853136" xfId="4542"/>
    <cellStyle name="style1424731853136 2" xfId="4543"/>
    <cellStyle name="style1424731853136 2 2" xfId="4544"/>
    <cellStyle name="style1424731853136 3" xfId="4545"/>
    <cellStyle name="style1424731853172" xfId="4546"/>
    <cellStyle name="style1424731853172 2" xfId="4547"/>
    <cellStyle name="style1424731853172 2 2" xfId="4548"/>
    <cellStyle name="style1424731853172 3" xfId="4549"/>
    <cellStyle name="style1424731853217" xfId="4550"/>
    <cellStyle name="style1424731853217 2" xfId="4551"/>
    <cellStyle name="style1424731853217 2 2" xfId="4552"/>
    <cellStyle name="style1424731853217 3" xfId="4553"/>
    <cellStyle name="style1424731853262" xfId="4554"/>
    <cellStyle name="style1424731853262 2" xfId="4555"/>
    <cellStyle name="style1424731853262 2 2" xfId="4556"/>
    <cellStyle name="style1424731853262 3" xfId="4557"/>
    <cellStyle name="style1424731853306" xfId="4558"/>
    <cellStyle name="style1424731853306 2" xfId="4559"/>
    <cellStyle name="style1424731853306 2 2" xfId="4560"/>
    <cellStyle name="style1424731853306 3" xfId="4561"/>
    <cellStyle name="style1424731853350" xfId="4562"/>
    <cellStyle name="style1424731853350 2" xfId="4563"/>
    <cellStyle name="style1424731853350 2 2" xfId="4564"/>
    <cellStyle name="style1424731853350 3" xfId="4565"/>
    <cellStyle name="style1424731853462" xfId="4566"/>
    <cellStyle name="style1424731853462 2" xfId="4567"/>
    <cellStyle name="style1424731853462 2 2" xfId="4568"/>
    <cellStyle name="style1424731853462 3" xfId="4569"/>
    <cellStyle name="style1424731853503" xfId="4570"/>
    <cellStyle name="style1424731853503 2" xfId="4571"/>
    <cellStyle name="style1424731853503 2 2" xfId="4572"/>
    <cellStyle name="style1424731853503 3" xfId="4573"/>
    <cellStyle name="style1424731853543" xfId="4574"/>
    <cellStyle name="style1424731853543 2" xfId="4575"/>
    <cellStyle name="style1424731853543 2 2" xfId="4576"/>
    <cellStyle name="style1424731853543 3" xfId="4577"/>
    <cellStyle name="style1424731853584" xfId="4578"/>
    <cellStyle name="style1424731853584 2" xfId="4579"/>
    <cellStyle name="style1424731853584 2 2" xfId="4580"/>
    <cellStyle name="style1424731853584 3" xfId="4581"/>
    <cellStyle name="style1424731853617" xfId="4582"/>
    <cellStyle name="style1424731853617 2" xfId="4583"/>
    <cellStyle name="style1424731853617 2 2" xfId="4584"/>
    <cellStyle name="style1424731853617 3" xfId="4585"/>
    <cellStyle name="style1424731853647" xfId="4586"/>
    <cellStyle name="style1424731853647 2" xfId="4587"/>
    <cellStyle name="style1424731853647 2 2" xfId="4588"/>
    <cellStyle name="style1424731853647 3" xfId="4589"/>
    <cellStyle name="style1424731853898" xfId="4590"/>
    <cellStyle name="style1424731853898 2" xfId="4591"/>
    <cellStyle name="style1424731853898 2 2" xfId="4592"/>
    <cellStyle name="style1424731853898 3" xfId="4593"/>
    <cellStyle name="style1424731853934" xfId="4594"/>
    <cellStyle name="style1424731853934 2" xfId="4595"/>
    <cellStyle name="style1424731853934 2 2" xfId="4596"/>
    <cellStyle name="style1424731853934 3" xfId="4597"/>
    <cellStyle name="style1424731853975" xfId="4598"/>
    <cellStyle name="style1424731853975 2" xfId="4599"/>
    <cellStyle name="style1424731853975 2 2" xfId="4600"/>
    <cellStyle name="style1424731853975 3" xfId="4601"/>
    <cellStyle name="style1424731854014" xfId="4602"/>
    <cellStyle name="style1424731854014 2" xfId="4603"/>
    <cellStyle name="style1424731854014 2 2" xfId="4604"/>
    <cellStyle name="style1424731854014 3" xfId="4605"/>
    <cellStyle name="style1424731854053" xfId="4606"/>
    <cellStyle name="style1424731854053 2" xfId="4607"/>
    <cellStyle name="style1424731854053 2 2" xfId="4608"/>
    <cellStyle name="style1424731854053 3" xfId="4609"/>
    <cellStyle name="style1424731854093" xfId="4610"/>
    <cellStyle name="style1424731854093 2" xfId="4611"/>
    <cellStyle name="style1424731854093 2 2" xfId="4612"/>
    <cellStyle name="style1424731854093 3" xfId="4613"/>
    <cellStyle name="style1424731854164" xfId="4614"/>
    <cellStyle name="style1424731854164 2" xfId="4615"/>
    <cellStyle name="style1424731854164 2 2" xfId="4616"/>
    <cellStyle name="style1424731854164 3" xfId="4617"/>
    <cellStyle name="style1424731854295" xfId="4618"/>
    <cellStyle name="style1424731854295 2" xfId="4619"/>
    <cellStyle name="style1424731854295 2 2" xfId="4620"/>
    <cellStyle name="style1424731854295 3" xfId="4621"/>
    <cellStyle name="style1424731854333" xfId="4622"/>
    <cellStyle name="style1424731854333 2" xfId="4623"/>
    <cellStyle name="style1424731854333 2 2" xfId="4624"/>
    <cellStyle name="style1424731854333 3" xfId="4625"/>
    <cellStyle name="style1424731854372" xfId="4626"/>
    <cellStyle name="style1424731854372 2" xfId="4627"/>
    <cellStyle name="style1424731854372 2 2" xfId="4628"/>
    <cellStyle name="style1424731854372 3" xfId="4629"/>
    <cellStyle name="style1424731854416" xfId="4630"/>
    <cellStyle name="style1424731854416 2" xfId="4631"/>
    <cellStyle name="style1424731854416 2 2" xfId="4632"/>
    <cellStyle name="style1424731854416 3" xfId="4633"/>
    <cellStyle name="style1424731854458" xfId="4634"/>
    <cellStyle name="style1424731854458 2" xfId="4635"/>
    <cellStyle name="style1424731854458 2 2" xfId="4636"/>
    <cellStyle name="style1424731854458 3" xfId="4637"/>
    <cellStyle name="style1424731854491" xfId="4638"/>
    <cellStyle name="style1424731854491 2" xfId="4639"/>
    <cellStyle name="style1424731854491 2 2" xfId="4640"/>
    <cellStyle name="style1424731854491 3" xfId="4641"/>
    <cellStyle name="style1424731854529" xfId="4642"/>
    <cellStyle name="style1424731854529 2" xfId="4643"/>
    <cellStyle name="style1424731854529 2 2" xfId="4644"/>
    <cellStyle name="style1424731854529 3" xfId="4645"/>
    <cellStyle name="style1424731854567" xfId="4646"/>
    <cellStyle name="style1424731854567 2" xfId="4647"/>
    <cellStyle name="style1424731854567 2 2" xfId="4648"/>
    <cellStyle name="style1424731854567 3" xfId="4649"/>
    <cellStyle name="style1424731854604" xfId="4650"/>
    <cellStyle name="style1424731854604 2" xfId="4651"/>
    <cellStyle name="style1424731854604 2 2" xfId="4652"/>
    <cellStyle name="style1424731854604 3" xfId="4653"/>
    <cellStyle name="style1424731854641" xfId="4654"/>
    <cellStyle name="style1424731854641 2" xfId="4655"/>
    <cellStyle name="style1424731854641 2 2" xfId="4656"/>
    <cellStyle name="style1424731854641 3" xfId="4657"/>
    <cellStyle name="style1424731854757" xfId="4658"/>
    <cellStyle name="style1424731854757 2" xfId="4659"/>
    <cellStyle name="style1424731854757 2 2" xfId="4660"/>
    <cellStyle name="style1424731854757 3" xfId="4661"/>
    <cellStyle name="style1424731854798" xfId="4662"/>
    <cellStyle name="style1424731854798 2" xfId="4663"/>
    <cellStyle name="style1424731854798 2 2" xfId="4664"/>
    <cellStyle name="style1424731854798 3" xfId="4665"/>
    <cellStyle name="style1424731854841" xfId="4666"/>
    <cellStyle name="style1424731854841 2" xfId="4667"/>
    <cellStyle name="style1424731854841 2 2" xfId="4668"/>
    <cellStyle name="style1424731854841 3" xfId="4669"/>
    <cellStyle name="style1424731854876" xfId="4670"/>
    <cellStyle name="style1424731854876 2" xfId="4671"/>
    <cellStyle name="style1424731854876 2 2" xfId="4672"/>
    <cellStyle name="style1424731854876 3" xfId="4673"/>
    <cellStyle name="style1424731854905" xfId="4674"/>
    <cellStyle name="style1424731854905 2" xfId="4675"/>
    <cellStyle name="style1424731854905 2 2" xfId="4676"/>
    <cellStyle name="style1424731854905 3" xfId="4677"/>
    <cellStyle name="style1424731854983" xfId="4678"/>
    <cellStyle name="style1424731854983 2" xfId="4679"/>
    <cellStyle name="style1424731854983 2 2" xfId="4680"/>
    <cellStyle name="style1424731854983 3" xfId="4681"/>
    <cellStyle name="style1424731855011" xfId="4682"/>
    <cellStyle name="style1424731855011 2" xfId="4683"/>
    <cellStyle name="style1424731855011 2 2" xfId="4684"/>
    <cellStyle name="style1424731855011 3" xfId="4685"/>
    <cellStyle name="style1424731855038" xfId="4686"/>
    <cellStyle name="style1424731855038 2" xfId="4687"/>
    <cellStyle name="style1424731855038 2 2" xfId="4688"/>
    <cellStyle name="style1424731855038 3" xfId="4689"/>
    <cellStyle name="style1424731855067" xfId="4690"/>
    <cellStyle name="style1424731855067 2" xfId="4691"/>
    <cellStyle name="style1424731855067 2 2" xfId="4692"/>
    <cellStyle name="style1424731855067 3" xfId="4693"/>
    <cellStyle name="style1424731855102" xfId="4694"/>
    <cellStyle name="style1424731855102 2" xfId="4695"/>
    <cellStyle name="style1424731855102 2 2" xfId="4696"/>
    <cellStyle name="style1424731855102 3" xfId="4697"/>
    <cellStyle name="style1424731855136" xfId="4698"/>
    <cellStyle name="style1424731855136 2" xfId="4699"/>
    <cellStyle name="style1424731855136 2 2" xfId="4700"/>
    <cellStyle name="style1424731855136 3" xfId="4701"/>
    <cellStyle name="style1424731855169" xfId="4702"/>
    <cellStyle name="style1424731855169 2" xfId="4703"/>
    <cellStyle name="style1424731855169 2 2" xfId="4704"/>
    <cellStyle name="style1424731855169 3" xfId="4705"/>
    <cellStyle name="style1424731855203" xfId="4706"/>
    <cellStyle name="style1424731855203 2" xfId="4707"/>
    <cellStyle name="style1424731855203 2 2" xfId="4708"/>
    <cellStyle name="style1424731855203 3" xfId="4709"/>
    <cellStyle name="style1424731855236" xfId="4710"/>
    <cellStyle name="style1424731855236 2" xfId="4711"/>
    <cellStyle name="style1424731855236 2 2" xfId="4712"/>
    <cellStyle name="style1424731855236 3" xfId="4713"/>
    <cellStyle name="style1424731855274" xfId="4714"/>
    <cellStyle name="style1424731855274 2" xfId="4715"/>
    <cellStyle name="style1424731855274 2 2" xfId="4716"/>
    <cellStyle name="style1424731855274 3" xfId="4717"/>
    <cellStyle name="style1424731855318" xfId="4718"/>
    <cellStyle name="style1424731855318 2" xfId="4719"/>
    <cellStyle name="style1424731855318 2 2" xfId="4720"/>
    <cellStyle name="style1424731855318 3" xfId="4721"/>
    <cellStyle name="style1424731855356" xfId="4722"/>
    <cellStyle name="style1424731855356 2" xfId="4723"/>
    <cellStyle name="style1424731855356 2 2" xfId="4724"/>
    <cellStyle name="style1424731855356 3" xfId="4725"/>
    <cellStyle name="style1424731855394" xfId="4726"/>
    <cellStyle name="style1424731855394 2" xfId="4727"/>
    <cellStyle name="style1424731855394 2 2" xfId="4728"/>
    <cellStyle name="style1424731855394 3" xfId="4729"/>
    <cellStyle name="style1424731855426" xfId="4730"/>
    <cellStyle name="style1424731855426 2" xfId="4731"/>
    <cellStyle name="style1424731855426 2 2" xfId="4732"/>
    <cellStyle name="style1424731855426 3" xfId="4733"/>
    <cellStyle name="style1424731855450" xfId="4734"/>
    <cellStyle name="style1424731855450 2" xfId="4735"/>
    <cellStyle name="style1424731855450 2 2" xfId="4736"/>
    <cellStyle name="style1424731855450 3" xfId="4737"/>
    <cellStyle name="style1424731855476" xfId="4738"/>
    <cellStyle name="style1424731855476 2" xfId="4739"/>
    <cellStyle name="style1424731855476 2 2" xfId="4740"/>
    <cellStyle name="style1424731855476 3" xfId="4741"/>
    <cellStyle name="style1424731855500" xfId="4742"/>
    <cellStyle name="style1424731855500 2" xfId="4743"/>
    <cellStyle name="style1424731855500 2 2" xfId="4744"/>
    <cellStyle name="style1424731855500 3" xfId="4745"/>
    <cellStyle name="style1424731855526" xfId="4746"/>
    <cellStyle name="style1424731855526 2" xfId="4747"/>
    <cellStyle name="style1424731855526 2 2" xfId="4748"/>
    <cellStyle name="style1424731855526 3" xfId="4749"/>
    <cellStyle name="style1424731855621" xfId="4750"/>
    <cellStyle name="style1424731855621 2" xfId="4751"/>
    <cellStyle name="style1424731855621 2 2" xfId="4752"/>
    <cellStyle name="style1424731855621 3" xfId="4753"/>
    <cellStyle name="style1424731855646" xfId="4754"/>
    <cellStyle name="style1424731855646 2" xfId="4755"/>
    <cellStyle name="style1424731855646 2 2" xfId="4756"/>
    <cellStyle name="style1424731855646 3" xfId="4757"/>
    <cellStyle name="style1424731855670" xfId="4758"/>
    <cellStyle name="style1424731855670 2" xfId="4759"/>
    <cellStyle name="style1424731855670 2 2" xfId="4760"/>
    <cellStyle name="style1424731855670 3" xfId="4761"/>
    <cellStyle name="style1424731855696" xfId="4762"/>
    <cellStyle name="style1424731855696 2" xfId="4763"/>
    <cellStyle name="style1424731855696 2 2" xfId="4764"/>
    <cellStyle name="style1424731855696 3" xfId="4765"/>
    <cellStyle name="style1424731855723" xfId="4766"/>
    <cellStyle name="style1424731855723 2" xfId="4767"/>
    <cellStyle name="style1424731855723 2 2" xfId="4768"/>
    <cellStyle name="style1424731855723 3" xfId="4769"/>
    <cellStyle name="style1424731855749" xfId="4770"/>
    <cellStyle name="style1424731855749 2" xfId="4771"/>
    <cellStyle name="style1424731855749 2 2" xfId="4772"/>
    <cellStyle name="style1424731855749 3" xfId="4773"/>
    <cellStyle name="style1424731855775" xfId="4774"/>
    <cellStyle name="style1424731855775 2" xfId="4775"/>
    <cellStyle name="style1424731855775 2 2" xfId="4776"/>
    <cellStyle name="style1424731855775 3" xfId="4777"/>
    <cellStyle name="style1424731855815" xfId="4778"/>
    <cellStyle name="style1424731855815 2" xfId="4779"/>
    <cellStyle name="style1424731855815 2 2" xfId="4780"/>
    <cellStyle name="style1424731855815 3" xfId="4781"/>
    <cellStyle name="style1424731855841" xfId="4782"/>
    <cellStyle name="style1424731855841 2" xfId="4783"/>
    <cellStyle name="style1424731855841 2 2" xfId="4784"/>
    <cellStyle name="style1424731855841 3" xfId="4785"/>
    <cellStyle name="style1424731855867" xfId="4786"/>
    <cellStyle name="style1424731855867 2" xfId="4787"/>
    <cellStyle name="style1424731855867 2 2" xfId="4788"/>
    <cellStyle name="style1424731855867 3" xfId="4789"/>
    <cellStyle name="style1424731855894" xfId="4790"/>
    <cellStyle name="style1424731855894 2" xfId="4791"/>
    <cellStyle name="style1424731855894 2 2" xfId="4792"/>
    <cellStyle name="style1424731855894 3" xfId="4793"/>
    <cellStyle name="style1424731855922" xfId="4794"/>
    <cellStyle name="style1424731855922 2" xfId="4795"/>
    <cellStyle name="style1424731855922 2 2" xfId="4796"/>
    <cellStyle name="style1424731855922 3" xfId="4797"/>
    <cellStyle name="style1424731855949" xfId="4798"/>
    <cellStyle name="style1424731855949 2" xfId="4799"/>
    <cellStyle name="style1424731855949 2 2" xfId="4800"/>
    <cellStyle name="style1424731855949 3" xfId="4801"/>
    <cellStyle name="style1424731855977" xfId="4802"/>
    <cellStyle name="style1424731855977 2" xfId="4803"/>
    <cellStyle name="style1424731855977 2 2" xfId="4804"/>
    <cellStyle name="style1424731855977 3" xfId="4805"/>
    <cellStyle name="style1424731856003" xfId="4806"/>
    <cellStyle name="style1424731856003 2" xfId="4807"/>
    <cellStyle name="style1424731856003 2 2" xfId="4808"/>
    <cellStyle name="style1424731856003 3" xfId="4809"/>
    <cellStyle name="style1424731856027" xfId="4810"/>
    <cellStyle name="style1424731856027 2" xfId="4811"/>
    <cellStyle name="style1424731856027 2 2" xfId="4812"/>
    <cellStyle name="style1424731856027 3" xfId="4813"/>
    <cellStyle name="style1424731856147" xfId="4814"/>
    <cellStyle name="style1424731856147 2" xfId="4815"/>
    <cellStyle name="style1424731856147 2 2" xfId="4816"/>
    <cellStyle name="style1424731856147 3" xfId="4817"/>
    <cellStyle name="style1424731856173" xfId="4818"/>
    <cellStyle name="style1424731856173 2" xfId="4819"/>
    <cellStyle name="style1424731856173 2 2" xfId="4820"/>
    <cellStyle name="style1424731856173 3" xfId="4821"/>
    <cellStyle name="style1424731856200" xfId="4822"/>
    <cellStyle name="style1424731856200 2" xfId="4823"/>
    <cellStyle name="style1424731856200 2 2" xfId="4824"/>
    <cellStyle name="style1424731856200 3" xfId="4825"/>
    <cellStyle name="style1424731856303" xfId="4826"/>
    <cellStyle name="style1424731856303 2" xfId="4827"/>
    <cellStyle name="style1424731856303 2 2" xfId="4828"/>
    <cellStyle name="style1424731856303 3" xfId="4829"/>
    <cellStyle name="style1424731856334" xfId="4830"/>
    <cellStyle name="style1424731856334 2" xfId="4831"/>
    <cellStyle name="style1424731856334 2 2" xfId="4832"/>
    <cellStyle name="style1424731856334 3" xfId="4833"/>
    <cellStyle name="style1424731856369" xfId="4834"/>
    <cellStyle name="style1424731856369 2" xfId="4835"/>
    <cellStyle name="style1424731856369 2 2" xfId="4836"/>
    <cellStyle name="style1424731856369 3" xfId="4837"/>
    <cellStyle name="style1424731856402" xfId="4838"/>
    <cellStyle name="style1424731856402 2" xfId="4839"/>
    <cellStyle name="style1424731856402 2 2" xfId="4840"/>
    <cellStyle name="style1424731856402 3" xfId="4841"/>
    <cellStyle name="style1424731856430" xfId="4842"/>
    <cellStyle name="style1424731856430 2" xfId="4843"/>
    <cellStyle name="style1424731856430 2 2" xfId="4844"/>
    <cellStyle name="style1424731856430 3" xfId="4845"/>
    <cellStyle name="style1424731856526" xfId="4846"/>
    <cellStyle name="style1424731856526 2" xfId="4847"/>
    <cellStyle name="style1424731856526 2 2" xfId="4848"/>
    <cellStyle name="style1424731856526 3" xfId="4849"/>
    <cellStyle name="style1424731856551" xfId="4850"/>
    <cellStyle name="style1424731856551 2" xfId="4851"/>
    <cellStyle name="style1424731856551 2 2" xfId="4852"/>
    <cellStyle name="style1424731856551 3" xfId="4853"/>
    <cellStyle name="style1424731856580" xfId="4854"/>
    <cellStyle name="style1424731856580 2" xfId="4855"/>
    <cellStyle name="style1424731856580 2 2" xfId="4856"/>
    <cellStyle name="style1424731856580 3" xfId="4857"/>
    <cellStyle name="style1424731856606" xfId="4858"/>
    <cellStyle name="style1424731856606 2" xfId="4859"/>
    <cellStyle name="style1424731856606 2 2" xfId="4860"/>
    <cellStyle name="style1424731856606 3" xfId="4861"/>
    <cellStyle name="style1424731856871" xfId="4862"/>
    <cellStyle name="style1424731856871 2" xfId="4863"/>
    <cellStyle name="style1424731856871 2 2" xfId="4864"/>
    <cellStyle name="style1424731856871 3" xfId="4865"/>
    <cellStyle name="style1424731856976" xfId="4866"/>
    <cellStyle name="style1424731856976 2" xfId="4867"/>
    <cellStyle name="style1424731856976 2 2" xfId="4868"/>
    <cellStyle name="style1424731856976 3" xfId="4869"/>
    <cellStyle name="style1424731857002" xfId="4870"/>
    <cellStyle name="style1424731857002 2" xfId="4871"/>
    <cellStyle name="style1424731857002 2 2" xfId="4872"/>
    <cellStyle name="style1424731857002 3" xfId="4873"/>
    <cellStyle name="style1424731857047" xfId="4874"/>
    <cellStyle name="style1424731857047 2" xfId="4875"/>
    <cellStyle name="style1424731857047 2 2" xfId="4876"/>
    <cellStyle name="style1424731857047 3" xfId="4877"/>
    <cellStyle name="style1424731857073" xfId="4878"/>
    <cellStyle name="style1424731857073 2" xfId="4879"/>
    <cellStyle name="style1424731857073 2 2" xfId="4880"/>
    <cellStyle name="style1424731857073 3" xfId="4881"/>
    <cellStyle name="style1424731857267" xfId="4882"/>
    <cellStyle name="style1424731857267 2" xfId="4883"/>
    <cellStyle name="style1424731857267 2 2" xfId="4884"/>
    <cellStyle name="style1424731857267 3" xfId="4885"/>
    <cellStyle name="style1424731857295" xfId="4886"/>
    <cellStyle name="style1424731857295 2" xfId="4887"/>
    <cellStyle name="style1424731857295 2 2" xfId="4888"/>
    <cellStyle name="style1424731857295 3" xfId="4889"/>
    <cellStyle name="style1424731857329" xfId="4890"/>
    <cellStyle name="style1424731857329 2" xfId="4891"/>
    <cellStyle name="style1424731857329 2 2" xfId="4892"/>
    <cellStyle name="style1424731857329 3" xfId="4893"/>
    <cellStyle name="style1424731857360" xfId="4894"/>
    <cellStyle name="style1424731857360 2" xfId="4895"/>
    <cellStyle name="style1424731857360 2 2" xfId="4896"/>
    <cellStyle name="style1424731857360 3" xfId="4897"/>
    <cellStyle name="style1424731857392" xfId="4898"/>
    <cellStyle name="style1424731857392 2" xfId="4899"/>
    <cellStyle name="style1424731857392 2 2" xfId="4900"/>
    <cellStyle name="style1424731857392 3" xfId="4901"/>
    <cellStyle name="style1424731857847" xfId="4902"/>
    <cellStyle name="style1424731857847 2" xfId="4903"/>
    <cellStyle name="style1424731857847 2 2" xfId="4904"/>
    <cellStyle name="style1424731857847 3" xfId="4905"/>
    <cellStyle name="style1424731857873" xfId="4906"/>
    <cellStyle name="style1424731857873 2" xfId="4907"/>
    <cellStyle name="style1424731857873 2 2" xfId="4908"/>
    <cellStyle name="style1424731857873 3" xfId="4909"/>
    <cellStyle name="style1424731857928" xfId="4910"/>
    <cellStyle name="style1424731857928 2" xfId="4911"/>
    <cellStyle name="style1424731857928 2 2" xfId="4912"/>
    <cellStyle name="style1424731857928 3" xfId="4913"/>
    <cellStyle name="style1425316537498" xfId="4914"/>
    <cellStyle name="style1425405713196" xfId="4915"/>
    <cellStyle name="style1425405713196 2" xfId="4916"/>
    <cellStyle name="style1425405713357" xfId="4917"/>
    <cellStyle name="style1425405713357 2" xfId="4918"/>
    <cellStyle name="style1425405713404" xfId="4919"/>
    <cellStyle name="style1425405713404 2" xfId="4920"/>
    <cellStyle name="style1425405713441" xfId="4921"/>
    <cellStyle name="style1425405713441 2" xfId="4922"/>
    <cellStyle name="style1425405713487" xfId="4923"/>
    <cellStyle name="style1425405713487 2" xfId="4924"/>
    <cellStyle name="style1425405713533" xfId="4925"/>
    <cellStyle name="style1425405713533 2" xfId="4926"/>
    <cellStyle name="style1425405713577" xfId="4927"/>
    <cellStyle name="style1425405713577 2" xfId="4928"/>
    <cellStyle name="style1425405713624" xfId="4929"/>
    <cellStyle name="style1425405713624 2" xfId="4930"/>
    <cellStyle name="style1425405713668" xfId="4931"/>
    <cellStyle name="style1425405713668 2" xfId="4932"/>
    <cellStyle name="style1425405713712" xfId="4933"/>
    <cellStyle name="style1425405713712 2" xfId="4934"/>
    <cellStyle name="style1425405713754" xfId="4935"/>
    <cellStyle name="style1425405713754 2" xfId="4936"/>
    <cellStyle name="style1425405713797" xfId="4937"/>
    <cellStyle name="style1425405713797 2" xfId="4938"/>
    <cellStyle name="style1425405713833" xfId="4939"/>
    <cellStyle name="style1425405713833 2" xfId="4940"/>
    <cellStyle name="style1425405713866" xfId="4941"/>
    <cellStyle name="style1425405713866 2" xfId="4942"/>
    <cellStyle name="style1425405713912" xfId="4943"/>
    <cellStyle name="style1425405713912 2" xfId="4944"/>
    <cellStyle name="style1425405713946" xfId="4945"/>
    <cellStyle name="style1425405713946 2" xfId="4946"/>
    <cellStyle name="style1425405713990" xfId="4947"/>
    <cellStyle name="style1425405713990 2" xfId="4948"/>
    <cellStyle name="style1425405714034" xfId="4949"/>
    <cellStyle name="style1425405714034 2" xfId="4950"/>
    <cellStyle name="style1425405714076" xfId="4951"/>
    <cellStyle name="style1425405714076 2" xfId="4952"/>
    <cellStyle name="style1425405714120" xfId="4953"/>
    <cellStyle name="style1425405714120 2" xfId="4954"/>
    <cellStyle name="style1425405714163" xfId="4955"/>
    <cellStyle name="style1425405714163 2" xfId="4956"/>
    <cellStyle name="style1425405714205" xfId="4957"/>
    <cellStyle name="style1425405714205 2" xfId="4958"/>
    <cellStyle name="style1425405714248" xfId="4959"/>
    <cellStyle name="style1425405714248 2" xfId="4960"/>
    <cellStyle name="style1425405714291" xfId="4961"/>
    <cellStyle name="style1425405714291 2" xfId="4962"/>
    <cellStyle name="style1425405714336" xfId="4963"/>
    <cellStyle name="style1425405714336 2" xfId="4964"/>
    <cellStyle name="style1425405714377" xfId="4965"/>
    <cellStyle name="style1425405714377 2" xfId="4966"/>
    <cellStyle name="style1425405714411" xfId="4967"/>
    <cellStyle name="style1425405714411 2" xfId="4968"/>
    <cellStyle name="style1425405714453" xfId="4969"/>
    <cellStyle name="style1425405714453 2" xfId="4970"/>
    <cellStyle name="style1425405714495" xfId="4971"/>
    <cellStyle name="style1425405714495 2" xfId="4972"/>
    <cellStyle name="style1425405714536" xfId="4973"/>
    <cellStyle name="style1425405714536 2" xfId="4974"/>
    <cellStyle name="style1425405714578" xfId="4975"/>
    <cellStyle name="style1425405714578 2" xfId="4976"/>
    <cellStyle name="style1425405714619" xfId="4977"/>
    <cellStyle name="style1425405714619 2" xfId="4978"/>
    <cellStyle name="style1425405714665" xfId="4979"/>
    <cellStyle name="style1425405714665 2" xfId="4980"/>
    <cellStyle name="style1425405714699" xfId="4981"/>
    <cellStyle name="style1425405714699 2" xfId="4982"/>
    <cellStyle name="style1425405714732" xfId="4983"/>
    <cellStyle name="style1425405714732 2" xfId="4984"/>
    <cellStyle name="style1425405714764" xfId="4985"/>
    <cellStyle name="style1425405714764 2" xfId="4986"/>
    <cellStyle name="style1425405714797" xfId="4987"/>
    <cellStyle name="style1425405714797 2" xfId="4988"/>
    <cellStyle name="style1425405714839" xfId="4989"/>
    <cellStyle name="style1425405714839 2" xfId="4990"/>
    <cellStyle name="style1425405714879" xfId="4991"/>
    <cellStyle name="style1425405714879 2" xfId="4992"/>
    <cellStyle name="style1425405714920" xfId="4993"/>
    <cellStyle name="style1425405714920 2" xfId="4994"/>
    <cellStyle name="style1425405714961" xfId="4995"/>
    <cellStyle name="style1425405714961 2" xfId="4996"/>
    <cellStyle name="style1425405715086" xfId="4997"/>
    <cellStyle name="style1425405715086 2" xfId="4998"/>
    <cellStyle name="style1425405715124" xfId="4999"/>
    <cellStyle name="style1425405715124 2" xfId="5000"/>
    <cellStyle name="style1425405715162" xfId="5001"/>
    <cellStyle name="style1425405715162 2" xfId="5002"/>
    <cellStyle name="style1425405715199" xfId="5003"/>
    <cellStyle name="style1425405715199 2" xfId="5004"/>
    <cellStyle name="style1425405715238" xfId="5005"/>
    <cellStyle name="style1425405715238 2" xfId="5006"/>
    <cellStyle name="style1425405715276" xfId="5007"/>
    <cellStyle name="style1425405715276 2" xfId="5008"/>
    <cellStyle name="style1425405715308" xfId="5009"/>
    <cellStyle name="style1425405715308 2" xfId="5010"/>
    <cellStyle name="style1425405715339" xfId="5011"/>
    <cellStyle name="style1425405715339 2" xfId="5012"/>
    <cellStyle name="style1425405715372" xfId="5013"/>
    <cellStyle name="style1425405715372 2" xfId="5014"/>
    <cellStyle name="style1425405715404" xfId="5015"/>
    <cellStyle name="style1425405715404 2" xfId="5016"/>
    <cellStyle name="style1425405715440" xfId="5017"/>
    <cellStyle name="style1425405715440 2" xfId="5018"/>
    <cellStyle name="style1425405715469" xfId="5019"/>
    <cellStyle name="style1425405715469 2" xfId="5020"/>
    <cellStyle name="style1425405715499" xfId="5021"/>
    <cellStyle name="style1425405715499 2" xfId="5022"/>
    <cellStyle name="style1425405715532" xfId="5023"/>
    <cellStyle name="style1425405715532 2" xfId="5024"/>
    <cellStyle name="style1425405715567" xfId="5025"/>
    <cellStyle name="style1425405715567 2" xfId="5026"/>
    <cellStyle name="style1425405715598" xfId="5027"/>
    <cellStyle name="style1425405715598 2" xfId="5028"/>
    <cellStyle name="style1425405715627" xfId="5029"/>
    <cellStyle name="style1425405715627 2" xfId="5030"/>
    <cellStyle name="style1425405715661" xfId="5031"/>
    <cellStyle name="style1425405715661 2" xfId="5032"/>
    <cellStyle name="style1425405715706" xfId="5033"/>
    <cellStyle name="style1425405715706 2" xfId="5034"/>
    <cellStyle name="style1425405715781" xfId="5035"/>
    <cellStyle name="style1425405715781 2" xfId="5036"/>
    <cellStyle name="style1425405715872" xfId="5037"/>
    <cellStyle name="style1425405715872 2" xfId="5038"/>
    <cellStyle name="style1425405715903" xfId="5039"/>
    <cellStyle name="style1425405715903 2" xfId="5040"/>
    <cellStyle name="style1425405715933" xfId="5041"/>
    <cellStyle name="style1425405715933 2" xfId="5042"/>
    <cellStyle name="style1425405715963" xfId="5043"/>
    <cellStyle name="style1425405715963 2" xfId="5044"/>
    <cellStyle name="style1425405715992" xfId="5045"/>
    <cellStyle name="style1425405715992 2" xfId="5046"/>
    <cellStyle name="style1425405716022" xfId="5047"/>
    <cellStyle name="style1425405716022 2" xfId="5048"/>
    <cellStyle name="style1425405716057" xfId="5049"/>
    <cellStyle name="style1425405716057 2" xfId="5050"/>
    <cellStyle name="style1425405716088" xfId="5051"/>
    <cellStyle name="style1425405716088 2" xfId="5052"/>
    <cellStyle name="style1425405716346" xfId="5053"/>
    <cellStyle name="style1425405716346 2" xfId="5054"/>
    <cellStyle name="style1425405716527" xfId="5055"/>
    <cellStyle name="style1425405716527 2" xfId="5056"/>
    <cellStyle name="style1425405716558" xfId="5057"/>
    <cellStyle name="style1425405716558 2" xfId="5058"/>
    <cellStyle name="style1425405716587" xfId="5059"/>
    <cellStyle name="style1425405716587 2" xfId="5060"/>
    <cellStyle name="style1425405716809" xfId="5061"/>
    <cellStyle name="style1425405716809 2" xfId="5062"/>
    <cellStyle name="style1425405716847" xfId="5063"/>
    <cellStyle name="style1425405716847 2" xfId="5064"/>
    <cellStyle name="style1425405716887" xfId="5065"/>
    <cellStyle name="style1425405716887 2" xfId="5066"/>
    <cellStyle name="style1425405716925" xfId="5067"/>
    <cellStyle name="style1425405716925 2" xfId="5068"/>
    <cellStyle name="style1425405716957" xfId="5069"/>
    <cellStyle name="style1425405716957 2" xfId="5070"/>
    <cellStyle name="style1425405717116" xfId="5071"/>
    <cellStyle name="style1425405717116 2" xfId="5072"/>
    <cellStyle name="style1425405717145" xfId="5073"/>
    <cellStyle name="style1425405717145 2" xfId="5074"/>
    <cellStyle name="style1425405717177" xfId="5075"/>
    <cellStyle name="style1425405717177 2" xfId="5076"/>
    <cellStyle name="style1425405717206" xfId="5077"/>
    <cellStyle name="style1425405717206 2" xfId="5078"/>
    <cellStyle name="style1425405717442" xfId="5079"/>
    <cellStyle name="style1425405717442 2" xfId="5080"/>
    <cellStyle name="style1425405717471" xfId="5081"/>
    <cellStyle name="style1425405717471 2" xfId="5082"/>
    <cellStyle name="style1425405717522" xfId="5083"/>
    <cellStyle name="style1425405717522 2" xfId="5084"/>
    <cellStyle name="style1425405717550" xfId="5085"/>
    <cellStyle name="style1425405717550 2" xfId="5086"/>
    <cellStyle name="style1425405717866" xfId="5087"/>
    <cellStyle name="style1425405717866 2" xfId="5088"/>
    <cellStyle name="style1425405717896" xfId="5089"/>
    <cellStyle name="style1425405717896 2" xfId="5090"/>
    <cellStyle name="style1425405717925" xfId="5091"/>
    <cellStyle name="style1425405717925 2" xfId="5092"/>
    <cellStyle name="style1425405717954" xfId="5093"/>
    <cellStyle name="style1425405717954 2" xfId="5094"/>
    <cellStyle name="style1425405717982" xfId="5095"/>
    <cellStyle name="style1425405717982 2" xfId="5096"/>
    <cellStyle name="style1425405718170" xfId="5097"/>
    <cellStyle name="style1425405718170 2" xfId="5098"/>
    <cellStyle name="style1425405718708" xfId="5099"/>
    <cellStyle name="style1425405718708 2" xfId="5100"/>
    <cellStyle name="style1425405718738" xfId="5101"/>
    <cellStyle name="style1425405718738 2" xfId="5102"/>
    <cellStyle name="style1425405718803" xfId="5103"/>
    <cellStyle name="style1425405718803 2" xfId="5104"/>
    <cellStyle name="style1425405718945" xfId="5105"/>
    <cellStyle name="style1425405718945 2" xfId="5106"/>
    <cellStyle name="style1425405718974" xfId="5107"/>
    <cellStyle name="style1425405718974 2" xfId="5108"/>
    <cellStyle name="style1425405719002" xfId="5109"/>
    <cellStyle name="style1425405719002 2" xfId="5110"/>
    <cellStyle name="style1425405719032" xfId="5111"/>
    <cellStyle name="style1425405719032 2" xfId="5112"/>
    <cellStyle name="style1425405719060" xfId="5113"/>
    <cellStyle name="style1425405719060 2" xfId="5114"/>
    <cellStyle name="style1425405719088" xfId="5115"/>
    <cellStyle name="style1425405719088 2" xfId="5116"/>
    <cellStyle name="style1425405719116" xfId="5117"/>
    <cellStyle name="style1425405719116 2" xfId="5118"/>
    <cellStyle name="style1425405719146" xfId="5119"/>
    <cellStyle name="style1425405719146 2" xfId="5120"/>
    <cellStyle name="style1425405719174" xfId="5121"/>
    <cellStyle name="style1425405719174 2" xfId="5122"/>
    <cellStyle name="style1425405719202" xfId="5123"/>
    <cellStyle name="style1425405719202 2" xfId="5124"/>
    <cellStyle name="style1425405719330" xfId="5125"/>
    <cellStyle name="style1425405719330 2" xfId="5126"/>
    <cellStyle name="style1425405719388" xfId="5127"/>
    <cellStyle name="style1425405719388 2" xfId="5128"/>
    <cellStyle name="style1425405719418" xfId="5129"/>
    <cellStyle name="style1425405719418 2" xfId="5130"/>
    <cellStyle name="style1425405719452" xfId="5131"/>
    <cellStyle name="style1425405719452 2" xfId="5132"/>
    <cellStyle name="style1425405719481" xfId="5133"/>
    <cellStyle name="style1425405719481 2" xfId="5134"/>
    <cellStyle name="style1425405719512" xfId="5135"/>
    <cellStyle name="style1425405719512 2" xfId="5136"/>
    <cellStyle name="style1425405719542" xfId="5137"/>
    <cellStyle name="style1425405719542 2" xfId="5138"/>
    <cellStyle name="style1425405719573" xfId="5139"/>
    <cellStyle name="style1425405719573 2" xfId="5140"/>
    <cellStyle name="style1425405719603" xfId="5141"/>
    <cellStyle name="style1425405719603 2" xfId="5142"/>
    <cellStyle name="style1425405719650" xfId="5143"/>
    <cellStyle name="style1425405719650 2" xfId="5144"/>
    <cellStyle name="style1425405719678" xfId="5145"/>
    <cellStyle name="style1425405719678 2" xfId="5146"/>
    <cellStyle name="style1425405719706" xfId="5147"/>
    <cellStyle name="style1425405719706 2" xfId="5148"/>
    <cellStyle name="style1425405719733" xfId="5149"/>
    <cellStyle name="style1425405719733 2" xfId="5150"/>
    <cellStyle name="style1425405719762" xfId="5151"/>
    <cellStyle name="style1425405719762 2" xfId="5152"/>
    <cellStyle name="style1425405719789" xfId="5153"/>
    <cellStyle name="style1425405719789 2" xfId="5154"/>
    <cellStyle name="style1425497611209" xfId="51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77087580396306"/>
          <c:y val="6.4862843729826924E-2"/>
          <c:w val="0.68000102163615062"/>
          <c:h val="0.80333594835920652"/>
        </c:manualLayout>
      </c:layout>
      <c:barChart>
        <c:barDir val="bar"/>
        <c:grouping val="clustered"/>
        <c:varyColors val="0"/>
        <c:ser>
          <c:idx val="0"/>
          <c:order val="0"/>
          <c:spPr>
            <a:solidFill>
              <a:schemeClr val="accent4"/>
            </a:solidFill>
            <a:ln w="3175">
              <a:solidFill>
                <a:srgbClr val="000000"/>
              </a:solidFill>
              <a:prstDash val="solid"/>
            </a:ln>
          </c:spPr>
          <c:invertIfNegative val="0"/>
          <c:cat>
            <c:strRef>
              <c:f>'12.Age-Sex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'12.Age-Sex Pyramids'!$K$7:$K$25</c:f>
              <c:numCache>
                <c:formatCode>0.0</c:formatCode>
                <c:ptCount val="19"/>
                <c:pt idx="0">
                  <c:v>0.29741156000000002</c:v>
                </c:pt>
                <c:pt idx="1">
                  <c:v>0.61897564500000002</c:v>
                </c:pt>
                <c:pt idx="2">
                  <c:v>1.0740474849999999</c:v>
                </c:pt>
                <c:pt idx="3">
                  <c:v>1.686405514</c:v>
                </c:pt>
                <c:pt idx="4">
                  <c:v>2.6675885400000001</c:v>
                </c:pt>
                <c:pt idx="5">
                  <c:v>4.0218110019999997</c:v>
                </c:pt>
                <c:pt idx="6">
                  <c:v>4.8397626379999998</c:v>
                </c:pt>
                <c:pt idx="7">
                  <c:v>5.3380277449999998</c:v>
                </c:pt>
                <c:pt idx="8">
                  <c:v>5.6119355190000002</c:v>
                </c:pt>
                <c:pt idx="9">
                  <c:v>5.0451171119999998</c:v>
                </c:pt>
                <c:pt idx="10">
                  <c:v>4.5923916250000003</c:v>
                </c:pt>
                <c:pt idx="11">
                  <c:v>3.9056747870000001</c:v>
                </c:pt>
                <c:pt idx="12">
                  <c:v>3.234818921</c:v>
                </c:pt>
                <c:pt idx="13">
                  <c:v>2.627238835</c:v>
                </c:pt>
                <c:pt idx="14">
                  <c:v>2.0210106849999998</c:v>
                </c:pt>
                <c:pt idx="15">
                  <c:v>1.50991995</c:v>
                </c:pt>
                <c:pt idx="16">
                  <c:v>1.064995911</c:v>
                </c:pt>
                <c:pt idx="17">
                  <c:v>0.70055345800000002</c:v>
                </c:pt>
                <c:pt idx="18">
                  <c:v>0.45699438199999998</c:v>
                </c:pt>
              </c:numCache>
            </c:numRef>
          </c:val>
        </c:ser>
        <c:dLbls>
          <c:showLegendKey val="0"/>
          <c:showVal val="0"/>
          <c:showCatName val="0"/>
          <c:showSerName val="0"/>
          <c:showPercent val="0"/>
          <c:showBubbleSize val="0"/>
        </c:dLbls>
        <c:gapWidth val="0"/>
        <c:axId val="135300608"/>
        <c:axId val="135302144"/>
      </c:barChart>
      <c:barChart>
        <c:barDir val="bar"/>
        <c:grouping val="clustered"/>
        <c:varyColors val="0"/>
        <c:ser>
          <c:idx val="1"/>
          <c:order val="1"/>
          <c:spPr>
            <a:solidFill>
              <a:schemeClr val="accent3"/>
            </a:solidFill>
            <a:ln w="3175">
              <a:solidFill>
                <a:srgbClr val="000000"/>
              </a:solidFill>
              <a:prstDash val="solid"/>
            </a:ln>
          </c:spPr>
          <c:invertIfNegative val="0"/>
          <c:cat>
            <c:strRef>
              <c:f>'12.Age-Sex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'12.Age-Sex Pyramids'!$L$7:$L$25</c:f>
              <c:numCache>
                <c:formatCode>0.0</c:formatCode>
                <c:ptCount val="19"/>
                <c:pt idx="0">
                  <c:v>0.33990399900000001</c:v>
                </c:pt>
                <c:pt idx="1">
                  <c:v>0.64132874699999998</c:v>
                </c:pt>
                <c:pt idx="2">
                  <c:v>1.0509035840000001</c:v>
                </c:pt>
                <c:pt idx="3">
                  <c:v>1.919646317</c:v>
                </c:pt>
                <c:pt idx="4">
                  <c:v>3.0124101740000002</c:v>
                </c:pt>
                <c:pt idx="5">
                  <c:v>4.2521206380000001</c:v>
                </c:pt>
                <c:pt idx="6">
                  <c:v>5.0681805119999996</c:v>
                </c:pt>
                <c:pt idx="7">
                  <c:v>5.3290377309999997</c:v>
                </c:pt>
                <c:pt idx="8">
                  <c:v>5.3487343149999997</c:v>
                </c:pt>
                <c:pt idx="9">
                  <c:v>4.9346988019999998</c:v>
                </c:pt>
                <c:pt idx="10">
                  <c:v>4.4139314299999999</c:v>
                </c:pt>
                <c:pt idx="11">
                  <c:v>3.554387067</c:v>
                </c:pt>
                <c:pt idx="12">
                  <c:v>2.867951981</c:v>
                </c:pt>
                <c:pt idx="13">
                  <c:v>2.153524021</c:v>
                </c:pt>
                <c:pt idx="14">
                  <c:v>1.4971369400000001</c:v>
                </c:pt>
                <c:pt idx="15">
                  <c:v>1.085511707</c:v>
                </c:pt>
                <c:pt idx="16">
                  <c:v>0.67984351399999998</c:v>
                </c:pt>
                <c:pt idx="17">
                  <c:v>0.35814920700000002</c:v>
                </c:pt>
                <c:pt idx="18">
                  <c:v>0.17791799999999999</c:v>
                </c:pt>
              </c:numCache>
            </c:numRef>
          </c:val>
        </c:ser>
        <c:dLbls>
          <c:showLegendKey val="0"/>
          <c:showVal val="0"/>
          <c:showCatName val="0"/>
          <c:showSerName val="0"/>
          <c:showPercent val="0"/>
          <c:showBubbleSize val="0"/>
        </c:dLbls>
        <c:gapWidth val="0"/>
        <c:axId val="135308416"/>
        <c:axId val="135309952"/>
      </c:barChart>
      <c:catAx>
        <c:axId val="135300608"/>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5302144"/>
        <c:crossesAt val="0"/>
        <c:auto val="1"/>
        <c:lblAlgn val="ctr"/>
        <c:lblOffset val="100"/>
        <c:tickLblSkip val="1"/>
        <c:tickMarkSkip val="1"/>
        <c:noMultiLvlLbl val="0"/>
      </c:catAx>
      <c:valAx>
        <c:axId val="13530214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48602473710394473"/>
              <c:y val="0.9274019524537922"/>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5300608"/>
        <c:crosses val="autoZero"/>
        <c:crossBetween val="between"/>
        <c:majorUnit val="2"/>
        <c:minorUnit val="1"/>
      </c:valAx>
      <c:catAx>
        <c:axId val="135308416"/>
        <c:scaling>
          <c:orientation val="minMax"/>
        </c:scaling>
        <c:delete val="1"/>
        <c:axPos val="r"/>
        <c:numFmt formatCode="0" sourceLinked="1"/>
        <c:majorTickMark val="out"/>
        <c:minorTickMark val="none"/>
        <c:tickLblPos val="none"/>
        <c:crossAx val="135309952"/>
        <c:crossesAt val="0"/>
        <c:auto val="1"/>
        <c:lblAlgn val="ctr"/>
        <c:lblOffset val="100"/>
        <c:noMultiLvlLbl val="0"/>
      </c:catAx>
      <c:valAx>
        <c:axId val="135309952"/>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35308416"/>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000000000000577" r="0.75000000000000577"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07361963190186"/>
          <c:y val="5.3333506945009934E-2"/>
          <c:w val="0.68098159509202449"/>
          <c:h val="0.80333594835920652"/>
        </c:manualLayout>
      </c:layout>
      <c:barChart>
        <c:barDir val="bar"/>
        <c:grouping val="clustered"/>
        <c:varyColors val="0"/>
        <c:ser>
          <c:idx val="0"/>
          <c:order val="0"/>
          <c:tx>
            <c:strRef>
              <c:f>'12.Age-Sex Pyramids'!$O$6</c:f>
              <c:strCache>
                <c:ptCount val="1"/>
                <c:pt idx="0">
                  <c:v>Female</c:v>
                </c:pt>
              </c:strCache>
            </c:strRef>
          </c:tx>
          <c:spPr>
            <a:solidFill>
              <a:schemeClr val="accent4"/>
            </a:solidFill>
            <a:ln w="3175">
              <a:solidFill>
                <a:srgbClr val="000000"/>
              </a:solidFill>
              <a:prstDash val="solid"/>
            </a:ln>
          </c:spPr>
          <c:invertIfNegative val="0"/>
          <c:cat>
            <c:strRef>
              <c:f>'12.Age-Sex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'12.Age-Sex Pyramids'!$O$7:$O$25</c:f>
              <c:numCache>
                <c:formatCode>0.0</c:formatCode>
                <c:ptCount val="19"/>
                <c:pt idx="0">
                  <c:v>3.4305860610000001</c:v>
                </c:pt>
                <c:pt idx="1">
                  <c:v>3.5238005000000001</c:v>
                </c:pt>
                <c:pt idx="2">
                  <c:v>3.5128993149999999</c:v>
                </c:pt>
                <c:pt idx="3">
                  <c:v>3.481510916</c:v>
                </c:pt>
                <c:pt idx="4">
                  <c:v>3.6040191940000001</c:v>
                </c:pt>
                <c:pt idx="5">
                  <c:v>3.2893091640000001</c:v>
                </c:pt>
                <c:pt idx="6">
                  <c:v>3.1299064030000001</c:v>
                </c:pt>
                <c:pt idx="7">
                  <c:v>2.8198312290000001</c:v>
                </c:pt>
                <c:pt idx="8">
                  <c:v>2.9421489940000001</c:v>
                </c:pt>
                <c:pt idx="9">
                  <c:v>3.036825721</c:v>
                </c:pt>
                <c:pt idx="10">
                  <c:v>3.4420305880000002</c:v>
                </c:pt>
                <c:pt idx="11">
                  <c:v>3.3698951469999998</c:v>
                </c:pt>
                <c:pt idx="12">
                  <c:v>3.0479506770000002</c:v>
                </c:pt>
                <c:pt idx="13">
                  <c:v>2.512968388</c:v>
                </c:pt>
                <c:pt idx="14">
                  <c:v>1.8684124719999999</c:v>
                </c:pt>
                <c:pt idx="15">
                  <c:v>1.365650767</c:v>
                </c:pt>
                <c:pt idx="16">
                  <c:v>1.0706029960000001</c:v>
                </c:pt>
                <c:pt idx="17">
                  <c:v>0.74617245600000004</c:v>
                </c:pt>
                <c:pt idx="18">
                  <c:v>0.52301611000000003</c:v>
                </c:pt>
              </c:numCache>
            </c:numRef>
          </c:val>
        </c:ser>
        <c:dLbls>
          <c:showLegendKey val="0"/>
          <c:showVal val="0"/>
          <c:showCatName val="0"/>
          <c:showSerName val="0"/>
          <c:showPercent val="0"/>
          <c:showBubbleSize val="0"/>
        </c:dLbls>
        <c:gapWidth val="0"/>
        <c:axId val="136360704"/>
        <c:axId val="136362240"/>
      </c:barChart>
      <c:barChart>
        <c:barDir val="bar"/>
        <c:grouping val="clustered"/>
        <c:varyColors val="0"/>
        <c:ser>
          <c:idx val="1"/>
          <c:order val="1"/>
          <c:tx>
            <c:strRef>
              <c:f>'12.Age-Sex Pyramids'!$P$6</c:f>
              <c:strCache>
                <c:ptCount val="1"/>
                <c:pt idx="0">
                  <c:v>Male</c:v>
                </c:pt>
              </c:strCache>
            </c:strRef>
          </c:tx>
          <c:spPr>
            <a:solidFill>
              <a:schemeClr val="accent3"/>
            </a:solidFill>
            <a:ln w="3175">
              <a:solidFill>
                <a:srgbClr val="000000"/>
              </a:solidFill>
              <a:prstDash val="solid"/>
            </a:ln>
          </c:spPr>
          <c:invertIfNegative val="0"/>
          <c:cat>
            <c:strRef>
              <c:f>'12.Age-Sex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'12.Age-Sex Pyramids'!$P$7:$P$25</c:f>
              <c:numCache>
                <c:formatCode>0.0</c:formatCode>
                <c:ptCount val="19"/>
                <c:pt idx="0">
                  <c:v>3.5931360849999998</c:v>
                </c:pt>
                <c:pt idx="1">
                  <c:v>3.6987674990000001</c:v>
                </c:pt>
                <c:pt idx="2">
                  <c:v>3.6903711829999999</c:v>
                </c:pt>
                <c:pt idx="3">
                  <c:v>3.6435523019999998</c:v>
                </c:pt>
                <c:pt idx="4">
                  <c:v>3.7658986259999998</c:v>
                </c:pt>
                <c:pt idx="5">
                  <c:v>3.3436798849999998</c:v>
                </c:pt>
                <c:pt idx="6">
                  <c:v>3.1066851259999999</c:v>
                </c:pt>
                <c:pt idx="7">
                  <c:v>2.8201789970000002</c:v>
                </c:pt>
                <c:pt idx="8">
                  <c:v>2.9002820090000001</c:v>
                </c:pt>
                <c:pt idx="9">
                  <c:v>2.9780327080000002</c:v>
                </c:pt>
                <c:pt idx="10">
                  <c:v>3.314305069</c:v>
                </c:pt>
                <c:pt idx="11">
                  <c:v>3.1770853429999999</c:v>
                </c:pt>
                <c:pt idx="12">
                  <c:v>2.8197726649999999</c:v>
                </c:pt>
                <c:pt idx="13">
                  <c:v>2.2866477889999999</c:v>
                </c:pt>
                <c:pt idx="14">
                  <c:v>1.624176767</c:v>
                </c:pt>
                <c:pt idx="15">
                  <c:v>1.10704632</c:v>
                </c:pt>
                <c:pt idx="16">
                  <c:v>0.75957272499999995</c:v>
                </c:pt>
                <c:pt idx="17">
                  <c:v>0.440152284</c:v>
                </c:pt>
                <c:pt idx="18">
                  <c:v>0.21311951900000001</c:v>
                </c:pt>
              </c:numCache>
            </c:numRef>
          </c:val>
        </c:ser>
        <c:dLbls>
          <c:showLegendKey val="0"/>
          <c:showVal val="0"/>
          <c:showCatName val="0"/>
          <c:showSerName val="0"/>
          <c:showPercent val="0"/>
          <c:showBubbleSize val="0"/>
        </c:dLbls>
        <c:gapWidth val="0"/>
        <c:axId val="136368512"/>
        <c:axId val="136370048"/>
      </c:barChart>
      <c:catAx>
        <c:axId val="136360704"/>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6362240"/>
        <c:crossesAt val="0"/>
        <c:auto val="1"/>
        <c:lblAlgn val="ctr"/>
        <c:lblOffset val="100"/>
        <c:tickLblSkip val="1"/>
        <c:tickMarkSkip val="1"/>
        <c:noMultiLvlLbl val="0"/>
      </c:catAx>
      <c:valAx>
        <c:axId val="136362240"/>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54193158642054984"/>
              <c:y val="0.92367718423686251"/>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6360704"/>
        <c:crosses val="autoZero"/>
        <c:crossBetween val="between"/>
        <c:majorUnit val="2"/>
        <c:minorUnit val="1"/>
      </c:valAx>
      <c:catAx>
        <c:axId val="136368512"/>
        <c:scaling>
          <c:orientation val="minMax"/>
        </c:scaling>
        <c:delete val="1"/>
        <c:axPos val="r"/>
        <c:numFmt formatCode="0" sourceLinked="1"/>
        <c:majorTickMark val="out"/>
        <c:minorTickMark val="none"/>
        <c:tickLblPos val="none"/>
        <c:crossAx val="136370048"/>
        <c:crossesAt val="0"/>
        <c:auto val="1"/>
        <c:lblAlgn val="ctr"/>
        <c:lblOffset val="100"/>
        <c:noMultiLvlLbl val="0"/>
      </c:catAx>
      <c:valAx>
        <c:axId val="136370048"/>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36368512"/>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0.25" l="1.05" r="1.05" t="0.5" header="0" footer="0"/>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emf"/></Relationships>
</file>

<file path=xl/drawings/_rels/drawing47.xml.rels><?xml version="1.0" encoding="UTF-8" standalone="yes"?>
<Relationships xmlns="http://schemas.openxmlformats.org/package/2006/relationships"><Relationship Id="rId1" Type="http://schemas.openxmlformats.org/officeDocument/2006/relationships/image" Target="../media/image1.emf"/></Relationships>
</file>

<file path=xl/drawings/_rels/drawing4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50.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3464719</xdr:colOff>
      <xdr:row>49</xdr:row>
      <xdr:rowOff>92868</xdr:rowOff>
    </xdr:from>
    <xdr:to>
      <xdr:col>2</xdr:col>
      <xdr:colOff>1891</xdr:colOff>
      <xdr:row>50</xdr:row>
      <xdr:rowOff>8150</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64719" y="5974556"/>
          <a:ext cx="763891" cy="8792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400050</xdr:colOff>
      <xdr:row>20</xdr:row>
      <xdr:rowOff>104775</xdr:rowOff>
    </xdr:from>
    <xdr:to>
      <xdr:col>3</xdr:col>
      <xdr:colOff>552450</xdr:colOff>
      <xdr:row>20</xdr:row>
      <xdr:rowOff>190500</xdr:rowOff>
    </xdr:to>
    <xdr:pic>
      <xdr:nvPicPr>
        <xdr:cNvPr id="1127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57375" y="3028950"/>
          <a:ext cx="723900" cy="85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781050</xdr:colOff>
      <xdr:row>35</xdr:row>
      <xdr:rowOff>123825</xdr:rowOff>
    </xdr:from>
    <xdr:to>
      <xdr:col>6</xdr:col>
      <xdr:colOff>752475</xdr:colOff>
      <xdr:row>35</xdr:row>
      <xdr:rowOff>209550</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010150" y="4324350"/>
          <a:ext cx="762000" cy="857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438150</xdr:colOff>
      <xdr:row>31</xdr:row>
      <xdr:rowOff>133350</xdr:rowOff>
    </xdr:from>
    <xdr:to>
      <xdr:col>9</xdr:col>
      <xdr:colOff>571500</xdr:colOff>
      <xdr:row>31</xdr:row>
      <xdr:rowOff>219075</xdr:rowOff>
    </xdr:to>
    <xdr:pic>
      <xdr:nvPicPr>
        <xdr:cNvPr id="92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81550" y="4086225"/>
          <a:ext cx="723900" cy="857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5</xdr:row>
      <xdr:rowOff>123825</xdr:rowOff>
    </xdr:from>
    <xdr:to>
      <xdr:col>4</xdr:col>
      <xdr:colOff>304800</xdr:colOff>
      <xdr:row>21</xdr:row>
      <xdr:rowOff>219075</xdr:rowOff>
    </xdr:to>
    <xdr:graphicFrame macro="">
      <xdr:nvGraphicFramePr>
        <xdr:cNvPr id="10249" name="Chart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409575</xdr:colOff>
      <xdr:row>5</xdr:row>
      <xdr:rowOff>124191</xdr:rowOff>
    </xdr:from>
    <xdr:to>
      <xdr:col>8</xdr:col>
      <xdr:colOff>609600</xdr:colOff>
      <xdr:row>21</xdr:row>
      <xdr:rowOff>218709</xdr:rowOff>
    </xdr:to>
    <xdr:graphicFrame macro="">
      <xdr:nvGraphicFramePr>
        <xdr:cNvPr id="102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504825</xdr:colOff>
      <xdr:row>23</xdr:row>
      <xdr:rowOff>133350</xdr:rowOff>
    </xdr:from>
    <xdr:to>
      <xdr:col>8</xdr:col>
      <xdr:colOff>609600</xdr:colOff>
      <xdr:row>23</xdr:row>
      <xdr:rowOff>219075</xdr:rowOff>
    </xdr:to>
    <xdr:pic>
      <xdr:nvPicPr>
        <xdr:cNvPr id="10252" name="Picture 5" descr="PRCLogoBauerBodoniSmall2.eps"/>
        <xdr:cNvPicPr>
          <a:picLocks noChangeAspect="1"/>
        </xdr:cNvPicPr>
      </xdr:nvPicPr>
      <xdr:blipFill>
        <a:blip xmlns:r="http://schemas.openxmlformats.org/officeDocument/2006/relationships" r:embed="rId3" cstate="print"/>
        <a:srcRect/>
        <a:stretch>
          <a:fillRect/>
        </a:stretch>
      </xdr:blipFill>
      <xdr:spPr bwMode="auto">
        <a:xfrm>
          <a:off x="4972050" y="3981450"/>
          <a:ext cx="733425" cy="85725"/>
        </a:xfrm>
        <a:prstGeom prst="rect">
          <a:avLst/>
        </a:prstGeom>
        <a:noFill/>
        <a:ln w="9525">
          <a:noFill/>
          <a:miter lim="800000"/>
          <a:headEnd/>
          <a:tailEnd/>
        </a:ln>
      </xdr:spPr>
    </xdr:pic>
    <xdr:clientData/>
  </xdr:twoCellAnchor>
</xdr:wsDr>
</file>

<file path=xl/drawings/drawing14.xml><?xml version="1.0" encoding="utf-8"?>
<c:userShapes xmlns:c="http://schemas.openxmlformats.org/drawingml/2006/chart">
  <cdr:relSizeAnchor xmlns:cdr="http://schemas.openxmlformats.org/drawingml/2006/chartDrawing">
    <cdr:from>
      <cdr:x>0.68342</cdr:x>
      <cdr:y>0.11539</cdr:y>
    </cdr:from>
    <cdr:to>
      <cdr:x>0.85624</cdr:x>
      <cdr:y>0.17147</cdr:y>
    </cdr:to>
    <cdr:sp macro="" textlink="">
      <cdr:nvSpPr>
        <cdr:cNvPr id="541699" name="Text Box 3"/>
        <cdr:cNvSpPr txBox="1">
          <a:spLocks xmlns:a="http://schemas.openxmlformats.org/drawingml/2006/main" noChangeArrowheads="1"/>
        </cdr:cNvSpPr>
      </cdr:nvSpPr>
      <cdr:spPr bwMode="auto">
        <a:xfrm xmlns:a="http://schemas.openxmlformats.org/drawingml/2006/main">
          <a:off x="1997928" y="304361"/>
          <a:ext cx="505229"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0.31548</cdr:x>
      <cdr:y>0.11539</cdr:y>
    </cdr:from>
    <cdr:to>
      <cdr:x>0.44176</cdr:x>
      <cdr:y>0.17147</cdr:y>
    </cdr:to>
    <cdr:sp macro="" textlink="">
      <cdr:nvSpPr>
        <cdr:cNvPr id="541700" name="Text Box 4"/>
        <cdr:cNvSpPr txBox="1">
          <a:spLocks xmlns:a="http://schemas.openxmlformats.org/drawingml/2006/main" noChangeArrowheads="1"/>
        </cdr:cNvSpPr>
      </cdr:nvSpPr>
      <cdr:spPr bwMode="auto">
        <a:xfrm xmlns:a="http://schemas.openxmlformats.org/drawingml/2006/main">
          <a:off x="922284" y="304361"/>
          <a:ext cx="369172"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Males</a:t>
          </a:r>
        </a:p>
      </cdr:txBody>
    </cdr:sp>
  </cdr:relSizeAnchor>
</c:userShapes>
</file>

<file path=xl/drawings/drawing15.xml><?xml version="1.0" encoding="utf-8"?>
<c:userShapes xmlns:c="http://schemas.openxmlformats.org/drawingml/2006/chart">
  <cdr:relSizeAnchor xmlns:cdr="http://schemas.openxmlformats.org/drawingml/2006/chartDrawing">
    <cdr:from>
      <cdr:x>0.74602</cdr:x>
      <cdr:y>0.10174</cdr:y>
    </cdr:from>
    <cdr:to>
      <cdr:x>0.91909</cdr:x>
      <cdr:y>0.16023</cdr:y>
    </cdr:to>
    <cdr:sp macro="" textlink="">
      <cdr:nvSpPr>
        <cdr:cNvPr id="542723" name="Text Box 3"/>
        <cdr:cNvSpPr txBox="1">
          <a:spLocks xmlns:a="http://schemas.openxmlformats.org/drawingml/2006/main" noChangeArrowheads="1"/>
        </cdr:cNvSpPr>
      </cdr:nvSpPr>
      <cdr:spPr bwMode="auto">
        <a:xfrm xmlns:a="http://schemas.openxmlformats.org/drawingml/2006/main">
          <a:off x="2171647" y="268291"/>
          <a:ext cx="503804"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0.34246</cdr:x>
      <cdr:y>0.10174</cdr:y>
    </cdr:from>
    <cdr:to>
      <cdr:x>0.46681</cdr:x>
      <cdr:y>0.16023</cdr:y>
    </cdr:to>
    <cdr:sp macro="" textlink="">
      <cdr:nvSpPr>
        <cdr:cNvPr id="542724" name="Text Box 4"/>
        <cdr:cNvSpPr txBox="1">
          <a:spLocks xmlns:a="http://schemas.openxmlformats.org/drawingml/2006/main" noChangeArrowheads="1"/>
        </cdr:cNvSpPr>
      </cdr:nvSpPr>
      <cdr:spPr bwMode="auto">
        <a:xfrm xmlns:a="http://schemas.openxmlformats.org/drawingml/2006/main">
          <a:off x="996895" y="268291"/>
          <a:ext cx="361981"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40" b="1" i="0" u="none" strike="noStrike" baseline="0">
              <a:solidFill>
                <a:srgbClr val="000000"/>
              </a:solidFill>
              <a:latin typeface="+mj-lt"/>
              <a:cs typeface="Arial"/>
            </a:rPr>
            <a:t>Males</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5</xdr:col>
      <xdr:colOff>781050</xdr:colOff>
      <xdr:row>34</xdr:row>
      <xdr:rowOff>123825</xdr:rowOff>
    </xdr:from>
    <xdr:to>
      <xdr:col>6</xdr:col>
      <xdr:colOff>752475</xdr:colOff>
      <xdr:row>34</xdr:row>
      <xdr:rowOff>209550</xdr:rowOff>
    </xdr:to>
    <xdr:pic>
      <xdr:nvPicPr>
        <xdr:cNvPr id="163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72025" y="3638550"/>
          <a:ext cx="752475" cy="85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161925</xdr:colOff>
      <xdr:row>20</xdr:row>
      <xdr:rowOff>123825</xdr:rowOff>
    </xdr:from>
    <xdr:to>
      <xdr:col>3</xdr:col>
      <xdr:colOff>923925</xdr:colOff>
      <xdr:row>20</xdr:row>
      <xdr:rowOff>209550</xdr:rowOff>
    </xdr:to>
    <xdr:pic>
      <xdr:nvPicPr>
        <xdr:cNvPr id="174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895600" y="2886075"/>
          <a:ext cx="762000" cy="85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400050</xdr:colOff>
      <xdr:row>21</xdr:row>
      <xdr:rowOff>123825</xdr:rowOff>
    </xdr:from>
    <xdr:to>
      <xdr:col>3</xdr:col>
      <xdr:colOff>494109</xdr:colOff>
      <xdr:row>21</xdr:row>
      <xdr:rowOff>209550</xdr:rowOff>
    </xdr:to>
    <xdr:pic>
      <xdr:nvPicPr>
        <xdr:cNvPr id="1843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85950" y="3381375"/>
          <a:ext cx="714375" cy="85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600075</xdr:colOff>
      <xdr:row>35</xdr:row>
      <xdr:rowOff>114300</xdr:rowOff>
    </xdr:from>
    <xdr:to>
      <xdr:col>7</xdr:col>
      <xdr:colOff>683315</xdr:colOff>
      <xdr:row>35</xdr:row>
      <xdr:rowOff>200025</xdr:rowOff>
    </xdr:to>
    <xdr:pic>
      <xdr:nvPicPr>
        <xdr:cNvPr id="2560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3867150"/>
          <a:ext cx="714375" cy="85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755792</xdr:colOff>
      <xdr:row>12</xdr:row>
      <xdr:rowOff>116614</xdr:rowOff>
    </xdr:from>
    <xdr:to>
      <xdr:col>2</xdr:col>
      <xdr:colOff>695580</xdr:colOff>
      <xdr:row>12</xdr:row>
      <xdr:rowOff>202339</xdr:rowOff>
    </xdr:to>
    <xdr:pic>
      <xdr:nvPicPr>
        <xdr:cNvPr id="10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488484" y="2248749"/>
          <a:ext cx="767731" cy="85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493102</xdr:colOff>
      <xdr:row>21</xdr:row>
      <xdr:rowOff>116498</xdr:rowOff>
    </xdr:from>
    <xdr:to>
      <xdr:col>3</xdr:col>
      <xdr:colOff>646234</xdr:colOff>
      <xdr:row>21</xdr:row>
      <xdr:rowOff>202223</xdr:rowOff>
    </xdr:to>
    <xdr:pic>
      <xdr:nvPicPr>
        <xdr:cNvPr id="266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21852" y="3318363"/>
          <a:ext cx="768594" cy="85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745882</xdr:colOff>
      <xdr:row>21</xdr:row>
      <xdr:rowOff>133350</xdr:rowOff>
    </xdr:from>
    <xdr:to>
      <xdr:col>4</xdr:col>
      <xdr:colOff>2199</xdr:colOff>
      <xdr:row>21</xdr:row>
      <xdr:rowOff>219075</xdr:rowOff>
    </xdr:to>
    <xdr:pic>
      <xdr:nvPicPr>
        <xdr:cNvPr id="2765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52247" y="3423138"/>
          <a:ext cx="760535" cy="85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755113</xdr:colOff>
      <xdr:row>34</xdr:row>
      <xdr:rowOff>55831</xdr:rowOff>
    </xdr:from>
    <xdr:to>
      <xdr:col>3</xdr:col>
      <xdr:colOff>629089</xdr:colOff>
      <xdr:row>34</xdr:row>
      <xdr:rowOff>139733</xdr:rowOff>
    </xdr:to>
    <xdr:pic>
      <xdr:nvPicPr>
        <xdr:cNvPr id="286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05440" y="4657139"/>
          <a:ext cx="760534" cy="83902"/>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656896</xdr:colOff>
      <xdr:row>20</xdr:row>
      <xdr:rowOff>74887</xdr:rowOff>
    </xdr:from>
    <xdr:to>
      <xdr:col>5</xdr:col>
      <xdr:colOff>615512</xdr:colOff>
      <xdr:row>20</xdr:row>
      <xdr:rowOff>160612</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928241" y="2998077"/>
          <a:ext cx="628650" cy="85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542925</xdr:colOff>
      <xdr:row>43</xdr:row>
      <xdr:rowOff>114300</xdr:rowOff>
    </xdr:from>
    <xdr:to>
      <xdr:col>3</xdr:col>
      <xdr:colOff>629221</xdr:colOff>
      <xdr:row>43</xdr:row>
      <xdr:rowOff>200025</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190875" y="5562600"/>
          <a:ext cx="762571" cy="85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76200</xdr:colOff>
      <xdr:row>45</xdr:row>
      <xdr:rowOff>114300</xdr:rowOff>
    </xdr:from>
    <xdr:to>
      <xdr:col>9</xdr:col>
      <xdr:colOff>391096</xdr:colOff>
      <xdr:row>45</xdr:row>
      <xdr:rowOff>200025</xdr:rowOff>
    </xdr:to>
    <xdr:pic>
      <xdr:nvPicPr>
        <xdr:cNvPr id="2970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72050" y="6191250"/>
          <a:ext cx="762571" cy="8572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790575</xdr:colOff>
      <xdr:row>65</xdr:row>
      <xdr:rowOff>95250</xdr:rowOff>
    </xdr:from>
    <xdr:to>
      <xdr:col>3</xdr:col>
      <xdr:colOff>742949</xdr:colOff>
      <xdr:row>65</xdr:row>
      <xdr:rowOff>171450</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86150" y="7905750"/>
          <a:ext cx="761999" cy="7620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190500</xdr:colOff>
      <xdr:row>66</xdr:row>
      <xdr:rowOff>85725</xdr:rowOff>
    </xdr:from>
    <xdr:to>
      <xdr:col>8</xdr:col>
      <xdr:colOff>438149</xdr:colOff>
      <xdr:row>66</xdr:row>
      <xdr:rowOff>161925</xdr:rowOff>
    </xdr:to>
    <xdr:pic>
      <xdr:nvPicPr>
        <xdr:cNvPr id="3072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24400" y="9448800"/>
          <a:ext cx="733425" cy="7620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38100</xdr:colOff>
      <xdr:row>39</xdr:row>
      <xdr:rowOff>114300</xdr:rowOff>
    </xdr:from>
    <xdr:to>
      <xdr:col>3</xdr:col>
      <xdr:colOff>798030</xdr:colOff>
      <xdr:row>39</xdr:row>
      <xdr:rowOff>200025</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48050" y="5133975"/>
          <a:ext cx="759930" cy="85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171450</xdr:colOff>
      <xdr:row>41</xdr:row>
      <xdr:rowOff>104775</xdr:rowOff>
    </xdr:from>
    <xdr:to>
      <xdr:col>9</xdr:col>
      <xdr:colOff>426555</xdr:colOff>
      <xdr:row>41</xdr:row>
      <xdr:rowOff>190500</xdr:rowOff>
    </xdr:to>
    <xdr:pic>
      <xdr:nvPicPr>
        <xdr:cNvPr id="31750"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05375" y="7219950"/>
          <a:ext cx="759930" cy="85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78397</xdr:colOff>
      <xdr:row>18</xdr:row>
      <xdr:rowOff>128953</xdr:rowOff>
    </xdr:from>
    <xdr:to>
      <xdr:col>2</xdr:col>
      <xdr:colOff>828674</xdr:colOff>
      <xdr:row>18</xdr:row>
      <xdr:rowOff>214678</xdr:rowOff>
    </xdr:to>
    <xdr:pic>
      <xdr:nvPicPr>
        <xdr:cNvPr id="30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39435" y="2927838"/>
          <a:ext cx="750277" cy="85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628650</xdr:colOff>
      <xdr:row>48</xdr:row>
      <xdr:rowOff>123825</xdr:rowOff>
    </xdr:from>
    <xdr:to>
      <xdr:col>3</xdr:col>
      <xdr:colOff>723899</xdr:colOff>
      <xdr:row>48</xdr:row>
      <xdr:rowOff>209550</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76625" y="6000750"/>
          <a:ext cx="761999" cy="85725"/>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152400</xdr:colOff>
      <xdr:row>49</xdr:row>
      <xdr:rowOff>95250</xdr:rowOff>
    </xdr:from>
    <xdr:to>
      <xdr:col>9</xdr:col>
      <xdr:colOff>419099</xdr:colOff>
      <xdr:row>49</xdr:row>
      <xdr:rowOff>180975</xdr:rowOff>
    </xdr:to>
    <xdr:pic>
      <xdr:nvPicPr>
        <xdr:cNvPr id="32774"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038725" y="8524875"/>
          <a:ext cx="761999" cy="85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685800</xdr:colOff>
      <xdr:row>34</xdr:row>
      <xdr:rowOff>123825</xdr:rowOff>
    </xdr:from>
    <xdr:to>
      <xdr:col>4</xdr:col>
      <xdr:colOff>714375</xdr:colOff>
      <xdr:row>34</xdr:row>
      <xdr:rowOff>209550</xdr:rowOff>
    </xdr:to>
    <xdr:pic>
      <xdr:nvPicPr>
        <xdr:cNvPr id="337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4019550"/>
          <a:ext cx="704850" cy="85725"/>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1</xdr:col>
      <xdr:colOff>885825</xdr:colOff>
      <xdr:row>20</xdr:row>
      <xdr:rowOff>209550</xdr:rowOff>
    </xdr:to>
    <xdr:pic>
      <xdr:nvPicPr>
        <xdr:cNvPr id="348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857625"/>
          <a:ext cx="714375" cy="85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676275</xdr:colOff>
      <xdr:row>34</xdr:row>
      <xdr:rowOff>85725</xdr:rowOff>
    </xdr:from>
    <xdr:to>
      <xdr:col>4</xdr:col>
      <xdr:colOff>704850</xdr:colOff>
      <xdr:row>34</xdr:row>
      <xdr:rowOff>171450</xdr:rowOff>
    </xdr:to>
    <xdr:pic>
      <xdr:nvPicPr>
        <xdr:cNvPr id="3584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57525" y="5076825"/>
          <a:ext cx="762000" cy="85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2</xdr:col>
      <xdr:colOff>0</xdr:colOff>
      <xdr:row>20</xdr:row>
      <xdr:rowOff>209550</xdr:rowOff>
    </xdr:to>
    <xdr:pic>
      <xdr:nvPicPr>
        <xdr:cNvPr id="36870"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4238625"/>
          <a:ext cx="714375" cy="85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38100</xdr:colOff>
      <xdr:row>35</xdr:row>
      <xdr:rowOff>133350</xdr:rowOff>
    </xdr:from>
    <xdr:to>
      <xdr:col>6</xdr:col>
      <xdr:colOff>771525</xdr:colOff>
      <xdr:row>35</xdr:row>
      <xdr:rowOff>219075</xdr:rowOff>
    </xdr:to>
    <xdr:pic>
      <xdr:nvPicPr>
        <xdr:cNvPr id="3789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4019550"/>
          <a:ext cx="733425" cy="85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2</xdr:col>
      <xdr:colOff>0</xdr:colOff>
      <xdr:row>20</xdr:row>
      <xdr:rowOff>209550</xdr:rowOff>
    </xdr:to>
    <xdr:pic>
      <xdr:nvPicPr>
        <xdr:cNvPr id="3891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743325"/>
          <a:ext cx="714375" cy="85725"/>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676275</xdr:colOff>
      <xdr:row>36</xdr:row>
      <xdr:rowOff>114300</xdr:rowOff>
    </xdr:from>
    <xdr:to>
      <xdr:col>4</xdr:col>
      <xdr:colOff>704850</xdr:colOff>
      <xdr:row>36</xdr:row>
      <xdr:rowOff>200025</xdr:rowOff>
    </xdr:to>
    <xdr:pic>
      <xdr:nvPicPr>
        <xdr:cNvPr id="3994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4257675"/>
          <a:ext cx="714375" cy="85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685800</xdr:colOff>
      <xdr:row>22</xdr:row>
      <xdr:rowOff>114300</xdr:rowOff>
    </xdr:from>
    <xdr:to>
      <xdr:col>4</xdr:col>
      <xdr:colOff>714375</xdr:colOff>
      <xdr:row>22</xdr:row>
      <xdr:rowOff>200025</xdr:rowOff>
    </xdr:to>
    <xdr:pic>
      <xdr:nvPicPr>
        <xdr:cNvPr id="4096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2838450"/>
          <a:ext cx="704850" cy="85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582774</xdr:colOff>
      <xdr:row>14</xdr:row>
      <xdr:rowOff>124019</xdr:rowOff>
    </xdr:from>
    <xdr:to>
      <xdr:col>4</xdr:col>
      <xdr:colOff>649449</xdr:colOff>
      <xdr:row>14</xdr:row>
      <xdr:rowOff>209744</xdr:rowOff>
    </xdr:to>
    <xdr:pic>
      <xdr:nvPicPr>
        <xdr:cNvPr id="615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22340" y="2558726"/>
          <a:ext cx="761612" cy="85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693127</xdr:colOff>
      <xdr:row>21</xdr:row>
      <xdr:rowOff>114300</xdr:rowOff>
    </xdr:from>
    <xdr:to>
      <xdr:col>4</xdr:col>
      <xdr:colOff>721702</xdr:colOff>
      <xdr:row>21</xdr:row>
      <xdr:rowOff>200025</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74377" y="3081704"/>
          <a:ext cx="761267" cy="85725"/>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29309</xdr:colOff>
      <xdr:row>20</xdr:row>
      <xdr:rowOff>106974</xdr:rowOff>
    </xdr:from>
    <xdr:to>
      <xdr:col>4</xdr:col>
      <xdr:colOff>29309</xdr:colOff>
      <xdr:row>20</xdr:row>
      <xdr:rowOff>192699</xdr:rowOff>
    </xdr:to>
    <xdr:pic>
      <xdr:nvPicPr>
        <xdr:cNvPr id="419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769578" y="3059724"/>
          <a:ext cx="762000" cy="85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342900</xdr:colOff>
      <xdr:row>14</xdr:row>
      <xdr:rowOff>123825</xdr:rowOff>
    </xdr:from>
    <xdr:to>
      <xdr:col>3</xdr:col>
      <xdr:colOff>523875</xdr:colOff>
      <xdr:row>14</xdr:row>
      <xdr:rowOff>209550</xdr:rowOff>
    </xdr:to>
    <xdr:pic>
      <xdr:nvPicPr>
        <xdr:cNvPr id="430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95475" y="2200275"/>
          <a:ext cx="723900" cy="85725"/>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209550</xdr:colOff>
      <xdr:row>35</xdr:row>
      <xdr:rowOff>114300</xdr:rowOff>
    </xdr:from>
    <xdr:to>
      <xdr:col>5</xdr:col>
      <xdr:colOff>952500</xdr:colOff>
      <xdr:row>35</xdr:row>
      <xdr:rowOff>200025</xdr:rowOff>
    </xdr:to>
    <xdr:pic>
      <xdr:nvPicPr>
        <xdr:cNvPr id="1946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3743325"/>
          <a:ext cx="742950" cy="85725"/>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142875</xdr:colOff>
      <xdr:row>35</xdr:row>
      <xdr:rowOff>114300</xdr:rowOff>
    </xdr:from>
    <xdr:to>
      <xdr:col>5</xdr:col>
      <xdr:colOff>876300</xdr:colOff>
      <xdr:row>35</xdr:row>
      <xdr:rowOff>200025</xdr:rowOff>
    </xdr:to>
    <xdr:pic>
      <xdr:nvPicPr>
        <xdr:cNvPr id="2048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495800" y="3886200"/>
          <a:ext cx="733425" cy="85725"/>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685800</xdr:colOff>
      <xdr:row>34</xdr:row>
      <xdr:rowOff>114300</xdr:rowOff>
    </xdr:from>
    <xdr:to>
      <xdr:col>4</xdr:col>
      <xdr:colOff>723900</xdr:colOff>
      <xdr:row>34</xdr:row>
      <xdr:rowOff>200025</xdr:rowOff>
    </xdr:to>
    <xdr:pic>
      <xdr:nvPicPr>
        <xdr:cNvPr id="21510"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33700" y="4229100"/>
          <a:ext cx="714375" cy="85725"/>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704850</xdr:colOff>
      <xdr:row>34</xdr:row>
      <xdr:rowOff>114300</xdr:rowOff>
    </xdr:from>
    <xdr:to>
      <xdr:col>4</xdr:col>
      <xdr:colOff>723900</xdr:colOff>
      <xdr:row>34</xdr:row>
      <xdr:rowOff>200025</xdr:rowOff>
    </xdr:to>
    <xdr:pic>
      <xdr:nvPicPr>
        <xdr:cNvPr id="2253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52750" y="4048125"/>
          <a:ext cx="704850" cy="85725"/>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3</xdr:col>
      <xdr:colOff>342900</xdr:colOff>
      <xdr:row>13</xdr:row>
      <xdr:rowOff>133350</xdr:rowOff>
    </xdr:from>
    <xdr:to>
      <xdr:col>3</xdr:col>
      <xdr:colOff>626081</xdr:colOff>
      <xdr:row>13</xdr:row>
      <xdr:rowOff>133350</xdr:rowOff>
    </xdr:to>
    <xdr:pic>
      <xdr:nvPicPr>
        <xdr:cNvPr id="2" name="Picture 3" descr="PRCLogoBauerBodoniSmall2.eps"/>
        <xdr:cNvPicPr>
          <a:picLocks noChangeAspect="1"/>
        </xdr:cNvPicPr>
      </xdr:nvPicPr>
      <xdr:blipFill>
        <a:blip xmlns:r="http://schemas.openxmlformats.org/officeDocument/2006/relationships" r:embed="rId1"/>
        <a:srcRect/>
        <a:stretch>
          <a:fillRect/>
        </a:stretch>
      </xdr:blipFill>
      <xdr:spPr bwMode="auto">
        <a:xfrm>
          <a:off x="2447925" y="2381250"/>
          <a:ext cx="285750" cy="749"/>
        </a:xfrm>
        <a:prstGeom prst="rect">
          <a:avLst/>
        </a:prstGeom>
        <a:noFill/>
        <a:ln w="9525">
          <a:noFill/>
          <a:miter lim="800000"/>
          <a:headEnd/>
          <a:tailEnd/>
        </a:ln>
      </xdr:spPr>
    </xdr:pic>
    <xdr:clientData/>
  </xdr:twoCellAnchor>
  <xdr:twoCellAnchor editAs="oneCell">
    <xdr:from>
      <xdr:col>2</xdr:col>
      <xdr:colOff>746374</xdr:colOff>
      <xdr:row>13</xdr:row>
      <xdr:rowOff>118474</xdr:rowOff>
    </xdr:from>
    <xdr:to>
      <xdr:col>3</xdr:col>
      <xdr:colOff>656582</xdr:colOff>
      <xdr:row>13</xdr:row>
      <xdr:rowOff>204199</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233986" y="2440862"/>
          <a:ext cx="664717" cy="85725"/>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0</xdr:colOff>
      <xdr:row>66</xdr:row>
      <xdr:rowOff>0</xdr:rowOff>
    </xdr:from>
    <xdr:to>
      <xdr:col>8</xdr:col>
      <xdr:colOff>304800</xdr:colOff>
      <xdr:row>66</xdr:row>
      <xdr:rowOff>9525</xdr:rowOff>
    </xdr:to>
    <xdr:pic>
      <xdr:nvPicPr>
        <xdr:cNvPr id="12297" name="Picture 12917"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6</xdr:col>
      <xdr:colOff>0</xdr:colOff>
      <xdr:row>66</xdr:row>
      <xdr:rowOff>0</xdr:rowOff>
    </xdr:from>
    <xdr:to>
      <xdr:col>8</xdr:col>
      <xdr:colOff>304800</xdr:colOff>
      <xdr:row>66</xdr:row>
      <xdr:rowOff>9525</xdr:rowOff>
    </xdr:to>
    <xdr:pic>
      <xdr:nvPicPr>
        <xdr:cNvPr id="12298" name="Picture 12920"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3</xdr:col>
      <xdr:colOff>504825</xdr:colOff>
      <xdr:row>64</xdr:row>
      <xdr:rowOff>114300</xdr:rowOff>
    </xdr:from>
    <xdr:to>
      <xdr:col>4</xdr:col>
      <xdr:colOff>542925</xdr:colOff>
      <xdr:row>64</xdr:row>
      <xdr:rowOff>200025</xdr:rowOff>
    </xdr:to>
    <xdr:pic>
      <xdr:nvPicPr>
        <xdr:cNvPr id="12300"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885950" y="8210550"/>
          <a:ext cx="723900" cy="85725"/>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342900</xdr:colOff>
      <xdr:row>66</xdr:row>
      <xdr:rowOff>133350</xdr:rowOff>
    </xdr:from>
    <xdr:to>
      <xdr:col>11</xdr:col>
      <xdr:colOff>176959</xdr:colOff>
      <xdr:row>66</xdr:row>
      <xdr:rowOff>219075</xdr:rowOff>
    </xdr:to>
    <xdr:pic>
      <xdr:nvPicPr>
        <xdr:cNvPr id="1434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8134350"/>
          <a:ext cx="723900" cy="85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552450</xdr:colOff>
      <xdr:row>17</xdr:row>
      <xdr:rowOff>133350</xdr:rowOff>
    </xdr:from>
    <xdr:to>
      <xdr:col>8</xdr:col>
      <xdr:colOff>581025</xdr:colOff>
      <xdr:row>17</xdr:row>
      <xdr:rowOff>219075</xdr:rowOff>
    </xdr:to>
    <xdr:pic>
      <xdr:nvPicPr>
        <xdr:cNvPr id="717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9650" y="2371725"/>
          <a:ext cx="723900" cy="85725"/>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10</xdr:col>
      <xdr:colOff>47625</xdr:colOff>
      <xdr:row>67</xdr:row>
      <xdr:rowOff>114300</xdr:rowOff>
    </xdr:from>
    <xdr:to>
      <xdr:col>11</xdr:col>
      <xdr:colOff>371475</xdr:colOff>
      <xdr:row>67</xdr:row>
      <xdr:rowOff>200025</xdr:rowOff>
    </xdr:to>
    <xdr:pic>
      <xdr:nvPicPr>
        <xdr:cNvPr id="1536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514850" y="8239125"/>
          <a:ext cx="762000" cy="85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123825</xdr:colOff>
      <xdr:row>64</xdr:row>
      <xdr:rowOff>123825</xdr:rowOff>
    </xdr:from>
    <xdr:to>
      <xdr:col>10</xdr:col>
      <xdr:colOff>354649</xdr:colOff>
      <xdr:row>64</xdr:row>
      <xdr:rowOff>209550</xdr:rowOff>
    </xdr:to>
    <xdr:pic>
      <xdr:nvPicPr>
        <xdr:cNvPr id="5128"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38700" y="7553325"/>
          <a:ext cx="714375" cy="85725"/>
        </a:xfrm>
        <a:prstGeom prst="rect">
          <a:avLst/>
        </a:prstGeom>
        <a:noFill/>
        <a:ln w="9525">
          <a:noFill/>
          <a:miter lim="800000"/>
          <a:headEnd/>
          <a:tailEnd/>
        </a:ln>
      </xdr:spPr>
    </xdr:pic>
    <xdr:clientData/>
  </xdr:twoCellAnchor>
  <xdr:twoCellAnchor editAs="oneCell">
    <xdr:from>
      <xdr:col>5</xdr:col>
      <xdr:colOff>295275</xdr:colOff>
      <xdr:row>64</xdr:row>
      <xdr:rowOff>161925</xdr:rowOff>
    </xdr:from>
    <xdr:to>
      <xdr:col>8</xdr:col>
      <xdr:colOff>112835</xdr:colOff>
      <xdr:row>64</xdr:row>
      <xdr:rowOff>161925</xdr:rowOff>
    </xdr:to>
    <xdr:pic>
      <xdr:nvPicPr>
        <xdr:cNvPr id="5129" name="Picture 4" descr="PRCLogoBauerBodoniSmall2.eps"/>
        <xdr:cNvPicPr>
          <a:picLocks noChangeAspect="1"/>
        </xdr:cNvPicPr>
      </xdr:nvPicPr>
      <xdr:blipFill>
        <a:blip xmlns:r="http://schemas.openxmlformats.org/officeDocument/2006/relationships" r:embed="rId1"/>
        <a:srcRect/>
        <a:stretch>
          <a:fillRect/>
        </a:stretch>
      </xdr:blipFill>
      <xdr:spPr bwMode="auto">
        <a:xfrm>
          <a:off x="3076575" y="7591425"/>
          <a:ext cx="704850" cy="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515281</xdr:colOff>
      <xdr:row>30</xdr:row>
      <xdr:rowOff>131852</xdr:rowOff>
    </xdr:from>
    <xdr:to>
      <xdr:col>6</xdr:col>
      <xdr:colOff>633250</xdr:colOff>
      <xdr:row>30</xdr:row>
      <xdr:rowOff>217577</xdr:rowOff>
    </xdr:to>
    <xdr:pic>
      <xdr:nvPicPr>
        <xdr:cNvPr id="81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080352" y="4057513"/>
          <a:ext cx="764309" cy="857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428625</xdr:colOff>
      <xdr:row>36</xdr:row>
      <xdr:rowOff>114300</xdr:rowOff>
    </xdr:from>
    <xdr:to>
      <xdr:col>9</xdr:col>
      <xdr:colOff>571500</xdr:colOff>
      <xdr:row>36</xdr:row>
      <xdr:rowOff>200025</xdr:rowOff>
    </xdr:to>
    <xdr:pic>
      <xdr:nvPicPr>
        <xdr:cNvPr id="2355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4343400"/>
          <a:ext cx="723900" cy="857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476250</xdr:colOff>
      <xdr:row>23</xdr:row>
      <xdr:rowOff>142875</xdr:rowOff>
    </xdr:from>
    <xdr:to>
      <xdr:col>9</xdr:col>
      <xdr:colOff>600075</xdr:colOff>
      <xdr:row>23</xdr:row>
      <xdr:rowOff>228600</xdr:rowOff>
    </xdr:to>
    <xdr:pic>
      <xdr:nvPicPr>
        <xdr:cNvPr id="2458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2981325"/>
          <a:ext cx="733425"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HispanicCenter">
  <a:themeElements>
    <a:clrScheme name="Custom 1">
      <a:dk1>
        <a:sysClr val="windowText" lastClr="000000"/>
      </a:dk1>
      <a:lt1>
        <a:sysClr val="window" lastClr="FFFFFF"/>
      </a:lt1>
      <a:dk2>
        <a:srgbClr val="436983"/>
      </a:dk2>
      <a:lt2>
        <a:srgbClr val="EFEDE4"/>
      </a:lt2>
      <a:accent1>
        <a:srgbClr val="949D49"/>
      </a:accent1>
      <a:accent2>
        <a:srgbClr val="74697D"/>
      </a:accent2>
      <a:accent3>
        <a:srgbClr val="A55A26"/>
      </a:accent3>
      <a:accent4>
        <a:srgbClr val="D1A732"/>
      </a:accent4>
      <a:accent5>
        <a:srgbClr val="E99D2D"/>
      </a:accent5>
      <a:accent6>
        <a:srgbClr val="BF3927"/>
      </a:accent6>
      <a:hlink>
        <a:srgbClr val="A55A26"/>
      </a:hlink>
      <a:folHlink>
        <a:srgbClr val="D1A732"/>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71"/>
  <sheetViews>
    <sheetView showGridLines="0" view="pageLayout" zoomScale="160" zoomScaleNormal="130" zoomScaleSheetLayoutView="100" zoomScalePageLayoutView="160" workbookViewId="0">
      <selection sqref="A1:B1"/>
    </sheetView>
  </sheetViews>
  <sheetFormatPr defaultColWidth="9.140625" defaultRowHeight="8.25" x14ac:dyDescent="0.15"/>
  <cols>
    <col min="1" max="1" width="51.85546875" style="364" customWidth="1"/>
    <col min="2" max="2" width="8.42578125" style="364" customWidth="1"/>
    <col min="3" max="16384" width="9.140625" style="364"/>
  </cols>
  <sheetData>
    <row r="1" spans="1:2" ht="10.5" customHeight="1" x14ac:dyDescent="0.15">
      <c r="A1" s="448" t="s">
        <v>426</v>
      </c>
      <c r="B1" s="448"/>
    </row>
    <row r="2" spans="1:2" ht="21.75" customHeight="1" x14ac:dyDescent="0.15">
      <c r="A2" s="449" t="s">
        <v>523</v>
      </c>
      <c r="B2" s="449"/>
    </row>
    <row r="3" spans="1:2" ht="12" customHeight="1" x14ac:dyDescent="0.15">
      <c r="A3" s="450" t="s">
        <v>524</v>
      </c>
      <c r="B3" s="450"/>
    </row>
    <row r="4" spans="1:2" ht="7.5" customHeight="1" x14ac:dyDescent="0.15">
      <c r="A4" s="451"/>
      <c r="B4" s="451"/>
    </row>
    <row r="5" spans="1:2" ht="9.1999999999999993" customHeight="1" x14ac:dyDescent="0.15">
      <c r="A5" s="452" t="s">
        <v>483</v>
      </c>
      <c r="B5" s="453"/>
    </row>
    <row r="6" spans="1:2" ht="9.1999999999999993" customHeight="1" x14ac:dyDescent="0.15">
      <c r="A6" s="365"/>
      <c r="B6" s="366"/>
    </row>
    <row r="7" spans="1:2" ht="9.1999999999999993" customHeight="1" x14ac:dyDescent="0.15">
      <c r="A7" s="367" t="s">
        <v>516</v>
      </c>
      <c r="B7" s="366"/>
    </row>
    <row r="8" spans="1:2" ht="9.1999999999999993" customHeight="1" x14ac:dyDescent="0.15">
      <c r="A8" s="368" t="s">
        <v>427</v>
      </c>
      <c r="B8" s="369">
        <v>42235749</v>
      </c>
    </row>
    <row r="9" spans="1:2" ht="9.1999999999999993" customHeight="1" x14ac:dyDescent="0.15">
      <c r="A9" s="368" t="s">
        <v>518</v>
      </c>
      <c r="B9" s="370">
        <v>27.725358913369806</v>
      </c>
    </row>
    <row r="10" spans="1:2" ht="9.1999999999999993" customHeight="1" x14ac:dyDescent="0.15">
      <c r="A10" s="429" t="s">
        <v>300</v>
      </c>
      <c r="B10" s="430">
        <v>47.287874544381822</v>
      </c>
    </row>
    <row r="11" spans="1:2" ht="9.1999999999999993" customHeight="1" x14ac:dyDescent="0.15">
      <c r="A11" s="368" t="s">
        <v>428</v>
      </c>
      <c r="B11" s="370">
        <v>50.385149381028818</v>
      </c>
    </row>
    <row r="12" spans="1:2" ht="9.1999999999999993" customHeight="1" x14ac:dyDescent="0.15">
      <c r="A12" s="368" t="s">
        <v>45</v>
      </c>
      <c r="B12" s="370">
        <v>18.124475547953462</v>
      </c>
    </row>
    <row r="13" spans="1:2" ht="9.1999999999999993" customHeight="1" x14ac:dyDescent="0.15">
      <c r="A13" s="368"/>
      <c r="B13" s="371"/>
    </row>
    <row r="14" spans="1:2" ht="9.1999999999999993" customHeight="1" x14ac:dyDescent="0.15">
      <c r="A14" s="372" t="s">
        <v>429</v>
      </c>
      <c r="B14" s="371"/>
    </row>
    <row r="15" spans="1:2" ht="9.1999999999999993" customHeight="1" x14ac:dyDescent="0.15">
      <c r="A15" s="368" t="s">
        <v>430</v>
      </c>
      <c r="B15" s="373">
        <v>43</v>
      </c>
    </row>
    <row r="16" spans="1:2" ht="9.1999999999999993" customHeight="1" x14ac:dyDescent="0.15">
      <c r="A16" s="368" t="s">
        <v>32</v>
      </c>
      <c r="B16" s="370">
        <v>51.314681314163501</v>
      </c>
    </row>
    <row r="17" spans="1:2" ht="9.1999999999999993" customHeight="1" x14ac:dyDescent="0.15">
      <c r="A17" s="368" t="s">
        <v>431</v>
      </c>
      <c r="B17" s="370">
        <v>59.749669934455042</v>
      </c>
    </row>
    <row r="18" spans="1:2" ht="9.1999999999999993" customHeight="1" x14ac:dyDescent="0.15">
      <c r="A18" s="368" t="s">
        <v>432</v>
      </c>
      <c r="B18" s="370">
        <v>7.5074562829999998</v>
      </c>
    </row>
    <row r="19" spans="1:2" ht="9.1999999999999993" customHeight="1" x14ac:dyDescent="0.15">
      <c r="A19" s="368"/>
      <c r="B19" s="371"/>
    </row>
    <row r="20" spans="1:2" ht="9.1999999999999993" customHeight="1" x14ac:dyDescent="0.15">
      <c r="A20" s="372" t="s">
        <v>433</v>
      </c>
      <c r="B20" s="371"/>
    </row>
    <row r="21" spans="1:2" ht="9.1999999999999993" customHeight="1" x14ac:dyDescent="0.15">
      <c r="A21" s="374" t="s">
        <v>434</v>
      </c>
      <c r="B21" s="371"/>
    </row>
    <row r="22" spans="1:2" ht="9.1999999999999993" customHeight="1" x14ac:dyDescent="0.15">
      <c r="A22" s="368" t="s">
        <v>435</v>
      </c>
      <c r="B22" s="370">
        <v>52.420749636082476</v>
      </c>
    </row>
    <row r="23" spans="1:2" ht="9.1999999999999993" customHeight="1" x14ac:dyDescent="0.15">
      <c r="A23" s="368" t="s">
        <v>436</v>
      </c>
      <c r="B23" s="370">
        <v>18.999030254280289</v>
      </c>
    </row>
    <row r="24" spans="1:2" ht="9.1999999999999993" customHeight="1" x14ac:dyDescent="0.15">
      <c r="A24" s="368" t="s">
        <v>437</v>
      </c>
      <c r="B24" s="370">
        <v>28.580220109637224</v>
      </c>
    </row>
    <row r="25" spans="1:2" ht="9.1999999999999993" customHeight="1" x14ac:dyDescent="0.15">
      <c r="A25" s="368"/>
      <c r="B25" s="371"/>
    </row>
    <row r="26" spans="1:2" ht="9.1999999999999993" customHeight="1" x14ac:dyDescent="0.15">
      <c r="A26" s="372" t="s">
        <v>438</v>
      </c>
      <c r="B26" s="371"/>
    </row>
    <row r="27" spans="1:2" ht="9.1999999999999993" customHeight="1" x14ac:dyDescent="0.15">
      <c r="A27" s="374" t="s">
        <v>439</v>
      </c>
      <c r="B27" s="371"/>
    </row>
    <row r="28" spans="1:2" ht="9.1999999999999993" customHeight="1" x14ac:dyDescent="0.15">
      <c r="A28" s="368" t="s">
        <v>440</v>
      </c>
      <c r="B28" s="370">
        <v>66.304847910000007</v>
      </c>
    </row>
    <row r="29" spans="1:2" ht="8.25" customHeight="1" x14ac:dyDescent="0.15">
      <c r="A29" s="368" t="s">
        <v>525</v>
      </c>
      <c r="B29" s="375">
        <v>26000</v>
      </c>
    </row>
    <row r="30" spans="1:2" ht="9.1999999999999993" customHeight="1" x14ac:dyDescent="0.15">
      <c r="A30" s="368" t="s">
        <v>526</v>
      </c>
      <c r="B30" s="375">
        <v>49071</v>
      </c>
    </row>
    <row r="31" spans="1:2" ht="9.1999999999999993" customHeight="1" x14ac:dyDescent="0.15">
      <c r="A31" s="368"/>
      <c r="B31" s="375"/>
    </row>
    <row r="32" spans="1:2" ht="9.1999999999999993" customHeight="1" x14ac:dyDescent="0.15">
      <c r="A32" s="372" t="s">
        <v>630</v>
      </c>
      <c r="B32" s="375"/>
    </row>
    <row r="33" spans="1:4" ht="9.1999999999999993" customHeight="1" x14ac:dyDescent="0.2">
      <c r="A33" s="368" t="s">
        <v>441</v>
      </c>
      <c r="B33" s="370">
        <v>17.661357120000002</v>
      </c>
      <c r="C33" s="316"/>
      <c r="D33" s="316"/>
    </row>
    <row r="34" spans="1:4" ht="9.1999999999999993" customHeight="1" x14ac:dyDescent="0.2">
      <c r="A34" s="368" t="s">
        <v>442</v>
      </c>
      <c r="B34" s="370">
        <v>26.586676610000001</v>
      </c>
      <c r="C34" s="316"/>
      <c r="D34" s="316"/>
    </row>
    <row r="35" spans="1:4" ht="9.1999999999999993" customHeight="1" x14ac:dyDescent="0.2">
      <c r="A35" s="368"/>
      <c r="B35" s="370"/>
      <c r="C35" s="316"/>
      <c r="D35" s="316"/>
    </row>
    <row r="36" spans="1:4" ht="9.1999999999999993" customHeight="1" x14ac:dyDescent="0.2">
      <c r="A36" s="372" t="s">
        <v>443</v>
      </c>
      <c r="B36" s="370"/>
      <c r="C36" s="316"/>
      <c r="D36" s="316"/>
    </row>
    <row r="37" spans="1:4" ht="9.1999999999999993" customHeight="1" x14ac:dyDescent="0.2">
      <c r="A37" s="368" t="s">
        <v>444</v>
      </c>
      <c r="B37" s="370">
        <v>86.433255486777028</v>
      </c>
      <c r="C37" s="316"/>
      <c r="D37" s="316"/>
    </row>
    <row r="38" spans="1:4" ht="9.1999999999999993" customHeight="1" x14ac:dyDescent="0.2">
      <c r="A38" s="368"/>
      <c r="B38" s="370"/>
      <c r="C38" s="316"/>
      <c r="D38" s="316"/>
    </row>
    <row r="39" spans="1:4" ht="9.1999999999999993" customHeight="1" x14ac:dyDescent="0.2">
      <c r="A39" s="372" t="s">
        <v>629</v>
      </c>
      <c r="B39" s="370"/>
      <c r="C39" s="316"/>
      <c r="D39" s="316"/>
    </row>
    <row r="40" spans="1:4" ht="9.1999999999999993" customHeight="1" x14ac:dyDescent="0.2">
      <c r="A40" s="368" t="s">
        <v>445</v>
      </c>
      <c r="B40" s="370">
        <v>34.816318754048851</v>
      </c>
      <c r="C40" s="316"/>
      <c r="D40" s="316"/>
    </row>
    <row r="41" spans="1:4" ht="9.1999999999999993" customHeight="1" x14ac:dyDescent="0.2">
      <c r="A41" s="376" t="s">
        <v>446</v>
      </c>
      <c r="B41" s="377">
        <v>24.793140000000001</v>
      </c>
      <c r="C41" s="316"/>
    </row>
    <row r="42" spans="1:4" ht="9.1999999999999993" customHeight="1" x14ac:dyDescent="0.2">
      <c r="A42" s="368" t="s">
        <v>447</v>
      </c>
      <c r="B42" s="370">
        <v>32.663746533771665</v>
      </c>
      <c r="C42" s="316"/>
    </row>
    <row r="43" spans="1:4" ht="9.1999999999999993" customHeight="1" x14ac:dyDescent="0.2">
      <c r="A43" s="376" t="s">
        <v>284</v>
      </c>
      <c r="B43" s="377">
        <v>10.648759999999999</v>
      </c>
      <c r="C43" s="316"/>
    </row>
    <row r="44" spans="1:4" ht="9.1999999999999993" customHeight="1" x14ac:dyDescent="0.15">
      <c r="A44" s="376" t="s">
        <v>448</v>
      </c>
      <c r="B44" s="377">
        <v>9.4133929999999992</v>
      </c>
    </row>
    <row r="45" spans="1:4" ht="9.1999999999999993" customHeight="1" x14ac:dyDescent="0.15">
      <c r="A45" s="368" t="s">
        <v>449</v>
      </c>
      <c r="B45" s="370">
        <v>21.440898325255223</v>
      </c>
    </row>
    <row r="46" spans="1:4" ht="9.1999999999999993" customHeight="1" x14ac:dyDescent="0.15">
      <c r="A46" s="376" t="s">
        <v>450</v>
      </c>
      <c r="B46" s="377">
        <v>10.56626</v>
      </c>
    </row>
    <row r="47" spans="1:4" ht="9.1999999999999993" customHeight="1" x14ac:dyDescent="0.15">
      <c r="A47" s="376" t="s">
        <v>484</v>
      </c>
      <c r="B47" s="377">
        <v>4.6011689999999996</v>
      </c>
    </row>
    <row r="48" spans="1:4" x14ac:dyDescent="0.15">
      <c r="A48" s="368" t="s">
        <v>451</v>
      </c>
      <c r="B48" s="370">
        <v>11.079036386924262</v>
      </c>
    </row>
    <row r="49" spans="1:2" x14ac:dyDescent="0.15">
      <c r="A49" s="454" t="s">
        <v>527</v>
      </c>
      <c r="B49" s="454"/>
    </row>
    <row r="50" spans="1:2" ht="13.5" customHeight="1" x14ac:dyDescent="0.15">
      <c r="A50" s="447"/>
      <c r="B50" s="447"/>
    </row>
    <row r="51" spans="1:2" x14ac:dyDescent="0.15">
      <c r="B51" s="378"/>
    </row>
    <row r="52" spans="1:2" ht="12.75" customHeight="1" x14ac:dyDescent="0.15">
      <c r="B52" s="378"/>
    </row>
    <row r="54" spans="1:2" x14ac:dyDescent="0.15">
      <c r="B54" s="378"/>
    </row>
    <row r="55" spans="1:2" x14ac:dyDescent="0.15">
      <c r="B55" s="378"/>
    </row>
    <row r="56" spans="1:2" x14ac:dyDescent="0.15">
      <c r="B56" s="378"/>
    </row>
    <row r="57" spans="1:2" x14ac:dyDescent="0.15">
      <c r="B57" s="378"/>
    </row>
    <row r="58" spans="1:2" x14ac:dyDescent="0.15">
      <c r="B58" s="378"/>
    </row>
    <row r="59" spans="1:2" x14ac:dyDescent="0.15">
      <c r="B59" s="378"/>
    </row>
    <row r="60" spans="1:2" x14ac:dyDescent="0.15">
      <c r="B60" s="378"/>
    </row>
    <row r="61" spans="1:2" x14ac:dyDescent="0.15">
      <c r="B61" s="378"/>
    </row>
    <row r="65" spans="2:2" x14ac:dyDescent="0.15">
      <c r="B65" s="379"/>
    </row>
    <row r="66" spans="2:2" x14ac:dyDescent="0.15">
      <c r="B66" s="379"/>
    </row>
    <row r="67" spans="2:2" x14ac:dyDescent="0.15">
      <c r="B67" s="379"/>
    </row>
    <row r="68" spans="2:2" x14ac:dyDescent="0.15">
      <c r="B68" s="379"/>
    </row>
    <row r="69" spans="2:2" x14ac:dyDescent="0.15">
      <c r="B69" s="379"/>
    </row>
    <row r="70" spans="2:2" x14ac:dyDescent="0.15">
      <c r="B70" s="379"/>
    </row>
    <row r="71" spans="2:2" x14ac:dyDescent="0.15">
      <c r="B71" s="379"/>
    </row>
  </sheetData>
  <mergeCells count="7">
    <mergeCell ref="A50:B50"/>
    <mergeCell ref="A1:B1"/>
    <mergeCell ref="A2:B2"/>
    <mergeCell ref="A3:B3"/>
    <mergeCell ref="A4:B4"/>
    <mergeCell ref="A5:B5"/>
    <mergeCell ref="A49:B49"/>
  </mergeCells>
  <pageMargins left="1.05" right="1.05" top="0.5" bottom="0.2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72"/>
  <sheetViews>
    <sheetView showGridLines="0" view="pageLayout" zoomScale="160" zoomScaleNormal="115" zoomScaleSheetLayoutView="100" zoomScalePageLayoutView="160" workbookViewId="0">
      <selection sqref="A1:D1"/>
    </sheetView>
  </sheetViews>
  <sheetFormatPr defaultRowHeight="8.25" x14ac:dyDescent="0.15"/>
  <cols>
    <col min="1" max="1" width="13.28515625" style="2" customWidth="1"/>
    <col min="2" max="4" width="8.5703125" style="2" customWidth="1"/>
    <col min="5" max="16384" width="9.140625" style="2"/>
  </cols>
  <sheetData>
    <row r="1" spans="1:4" ht="10.5" customHeight="1" x14ac:dyDescent="0.15">
      <c r="A1" s="486" t="s">
        <v>499</v>
      </c>
      <c r="B1" s="486"/>
      <c r="C1" s="486"/>
      <c r="D1" s="486"/>
    </row>
    <row r="2" spans="1:4" ht="21.75" customHeight="1" x14ac:dyDescent="0.15">
      <c r="A2" s="461" t="s">
        <v>536</v>
      </c>
      <c r="B2" s="461"/>
      <c r="C2" s="461"/>
      <c r="D2" s="461"/>
    </row>
    <row r="3" spans="1:4" ht="28.5" customHeight="1" x14ac:dyDescent="0.15">
      <c r="A3" s="470" t="s">
        <v>546</v>
      </c>
      <c r="B3" s="470"/>
      <c r="C3" s="470"/>
      <c r="D3" s="470"/>
    </row>
    <row r="4" spans="1:4" ht="7.5" customHeight="1" x14ac:dyDescent="0.15">
      <c r="A4" s="468"/>
      <c r="B4" s="468"/>
      <c r="C4" s="468"/>
      <c r="D4" s="468"/>
    </row>
    <row r="5" spans="1:4" ht="18" customHeight="1" x14ac:dyDescent="0.15">
      <c r="A5" s="477" t="s">
        <v>547</v>
      </c>
      <c r="B5" s="478"/>
      <c r="C5" s="478"/>
      <c r="D5" s="478"/>
    </row>
    <row r="6" spans="1:4" ht="9.1999999999999993" customHeight="1" x14ac:dyDescent="0.15">
      <c r="B6" s="18" t="s">
        <v>1</v>
      </c>
      <c r="C6" s="18" t="s">
        <v>30</v>
      </c>
      <c r="D6" s="18" t="s">
        <v>32</v>
      </c>
    </row>
    <row r="7" spans="1:4" ht="9.1999999999999993" customHeight="1" x14ac:dyDescent="0.15">
      <c r="A7" s="48" t="s">
        <v>457</v>
      </c>
      <c r="B7" s="64">
        <v>35</v>
      </c>
      <c r="C7" s="64">
        <v>34</v>
      </c>
      <c r="D7" s="64">
        <v>37</v>
      </c>
    </row>
    <row r="8" spans="1:4" ht="9.1999999999999993" customHeight="1" x14ac:dyDescent="0.15">
      <c r="A8" s="48" t="s">
        <v>251</v>
      </c>
      <c r="B8" s="64">
        <v>43</v>
      </c>
      <c r="C8" s="64">
        <v>42</v>
      </c>
      <c r="D8" s="64">
        <v>44</v>
      </c>
    </row>
    <row r="9" spans="1:4" ht="9.1999999999999993" customHeight="1" x14ac:dyDescent="0.15">
      <c r="A9" s="123" t="s">
        <v>59</v>
      </c>
      <c r="B9" s="65">
        <v>40</v>
      </c>
      <c r="C9" s="65">
        <v>40</v>
      </c>
      <c r="D9" s="65">
        <v>41</v>
      </c>
    </row>
    <row r="10" spans="1:4" ht="9.1999999999999993" customHeight="1" x14ac:dyDescent="0.15">
      <c r="A10" s="123" t="s">
        <v>63</v>
      </c>
      <c r="B10" s="65">
        <v>44</v>
      </c>
      <c r="C10" s="65">
        <v>43</v>
      </c>
      <c r="D10" s="65">
        <v>44</v>
      </c>
    </row>
    <row r="11" spans="1:4" ht="9.1999999999999993" customHeight="1" x14ac:dyDescent="0.15">
      <c r="A11" s="123" t="s">
        <v>420</v>
      </c>
      <c r="B11" s="65">
        <v>52</v>
      </c>
      <c r="C11" s="65">
        <v>50</v>
      </c>
      <c r="D11" s="65">
        <v>54</v>
      </c>
    </row>
    <row r="12" spans="1:4" ht="9.1999999999999993" customHeight="1" x14ac:dyDescent="0.15">
      <c r="A12" s="123" t="s">
        <v>61</v>
      </c>
      <c r="B12" s="65">
        <v>48</v>
      </c>
      <c r="C12" s="65">
        <v>47</v>
      </c>
      <c r="D12" s="65">
        <v>49</v>
      </c>
    </row>
    <row r="13" spans="1:4" ht="9.1999999999999993" customHeight="1" x14ac:dyDescent="0.15">
      <c r="A13" s="123" t="s">
        <v>60</v>
      </c>
      <c r="B13" s="65">
        <v>38</v>
      </c>
      <c r="C13" s="65">
        <v>37</v>
      </c>
      <c r="D13" s="65">
        <v>40</v>
      </c>
    </row>
    <row r="14" spans="1:4" ht="9.1999999999999993" customHeight="1" x14ac:dyDescent="0.15">
      <c r="A14" s="123" t="s">
        <v>62</v>
      </c>
      <c r="B14" s="65">
        <v>44</v>
      </c>
      <c r="C14" s="65">
        <v>43</v>
      </c>
      <c r="D14" s="65">
        <v>45</v>
      </c>
    </row>
    <row r="15" spans="1:4" ht="9.1999999999999993" customHeight="1" x14ac:dyDescent="0.15">
      <c r="A15" s="123" t="s">
        <v>58</v>
      </c>
      <c r="B15" s="65">
        <v>43</v>
      </c>
      <c r="C15" s="65">
        <v>43</v>
      </c>
      <c r="D15" s="65">
        <v>43</v>
      </c>
    </row>
    <row r="16" spans="1:4" ht="9.1999999999999993" customHeight="1" x14ac:dyDescent="0.15">
      <c r="A16" s="123" t="s">
        <v>419</v>
      </c>
      <c r="B16" s="65">
        <v>38</v>
      </c>
      <c r="C16" s="65">
        <v>38</v>
      </c>
      <c r="D16" s="65">
        <v>38</v>
      </c>
    </row>
    <row r="17" spans="1:6" ht="9.1999999999999993" customHeight="1" thickBot="1" x14ac:dyDescent="0.2">
      <c r="A17" s="123" t="s">
        <v>195</v>
      </c>
      <c r="B17" s="65">
        <v>41</v>
      </c>
      <c r="C17" s="65">
        <v>40</v>
      </c>
      <c r="D17" s="65">
        <v>42</v>
      </c>
    </row>
    <row r="18" spans="1:6" ht="9.1999999999999993" customHeight="1" x14ac:dyDescent="0.15">
      <c r="A18" s="255" t="s">
        <v>201</v>
      </c>
      <c r="B18" s="256">
        <v>37</v>
      </c>
      <c r="C18" s="256">
        <v>36</v>
      </c>
      <c r="D18" s="256">
        <v>39</v>
      </c>
    </row>
    <row r="19" spans="1:6" ht="23.25" customHeight="1" x14ac:dyDescent="0.15">
      <c r="A19" s="496" t="s">
        <v>370</v>
      </c>
      <c r="B19" s="497"/>
      <c r="C19" s="497"/>
      <c r="D19" s="497"/>
    </row>
    <row r="20" spans="1:6" ht="21.75" customHeight="1" x14ac:dyDescent="0.15">
      <c r="A20" s="498" t="s">
        <v>527</v>
      </c>
      <c r="B20" s="497"/>
      <c r="C20" s="497"/>
      <c r="D20" s="497"/>
    </row>
    <row r="21" spans="1:6" ht="18" customHeight="1" x14ac:dyDescent="0.15">
      <c r="A21" s="465"/>
      <c r="B21" s="465"/>
      <c r="C21" s="465"/>
      <c r="D21" s="465"/>
    </row>
    <row r="25" spans="1:6" ht="12.75" customHeight="1" x14ac:dyDescent="0.15"/>
    <row r="28" spans="1:6" ht="13.5" customHeight="1" x14ac:dyDescent="0.15">
      <c r="F28" s="25"/>
    </row>
    <row r="31" spans="1:6" ht="13.5" customHeight="1" x14ac:dyDescent="0.15"/>
    <row r="54" ht="13.5" customHeight="1" x14ac:dyDescent="0.15"/>
    <row r="60" ht="12.75" customHeight="1" x14ac:dyDescent="0.15"/>
    <row r="61" ht="12.75" customHeight="1" x14ac:dyDescent="0.15"/>
    <row r="64" ht="12.75" customHeight="1" x14ac:dyDescent="0.15"/>
    <row r="66" ht="12.75" customHeight="1" x14ac:dyDescent="0.15"/>
    <row r="67" ht="12.75" customHeight="1" x14ac:dyDescent="0.15"/>
    <row r="70" ht="12.75" customHeight="1" x14ac:dyDescent="0.15"/>
    <row r="72" ht="12.75" customHeight="1" x14ac:dyDescent="0.15"/>
  </sheetData>
  <mergeCells count="8">
    <mergeCell ref="A1:D1"/>
    <mergeCell ref="A21:D21"/>
    <mergeCell ref="A2:D2"/>
    <mergeCell ref="A4:D4"/>
    <mergeCell ref="A5:D5"/>
    <mergeCell ref="A19:D19"/>
    <mergeCell ref="A3:D3"/>
    <mergeCell ref="A20:D20"/>
  </mergeCells>
  <phoneticPr fontId="7" type="noConversion"/>
  <pageMargins left="1.05" right="1.05" top="0.5" bottom="0.25" header="0" footer="0"/>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view="pageLayout" zoomScale="160" zoomScaleNormal="130" zoomScaleSheetLayoutView="100" zoomScalePageLayoutView="160" workbookViewId="0">
      <selection sqref="A1:G1"/>
    </sheetView>
  </sheetViews>
  <sheetFormatPr defaultRowHeight="8.25" x14ac:dyDescent="0.15"/>
  <cols>
    <col min="1" max="1" width="15.28515625" style="2" customWidth="1"/>
    <col min="2" max="2" width="11.42578125" style="2" customWidth="1"/>
    <col min="3" max="3" width="11.28515625" style="2" customWidth="1"/>
    <col min="4" max="5" width="11.140625" style="2" customWidth="1"/>
    <col min="6" max="7" width="11.28515625" style="2" customWidth="1"/>
    <col min="8" max="16384" width="9.140625" style="2"/>
  </cols>
  <sheetData>
    <row r="1" spans="1:7" ht="10.5" customHeight="1" x14ac:dyDescent="0.15">
      <c r="A1" s="486" t="s">
        <v>643</v>
      </c>
      <c r="B1" s="486"/>
      <c r="C1" s="486"/>
      <c r="D1" s="486"/>
      <c r="E1" s="486"/>
      <c r="F1" s="486"/>
      <c r="G1" s="486"/>
    </row>
    <row r="2" spans="1:7" ht="12.75" customHeight="1" x14ac:dyDescent="0.15">
      <c r="A2" s="461" t="s">
        <v>549</v>
      </c>
      <c r="B2" s="461"/>
      <c r="C2" s="461"/>
      <c r="D2" s="461"/>
      <c r="E2" s="461"/>
      <c r="F2" s="461"/>
      <c r="G2" s="461"/>
    </row>
    <row r="3" spans="1:7" ht="18" customHeight="1" x14ac:dyDescent="0.15">
      <c r="A3" s="470" t="s">
        <v>642</v>
      </c>
      <c r="B3" s="470"/>
      <c r="C3" s="470"/>
      <c r="D3" s="470"/>
      <c r="E3" s="470"/>
      <c r="F3" s="470"/>
      <c r="G3" s="470"/>
    </row>
    <row r="4" spans="1:7" ht="7.5" customHeight="1" x14ac:dyDescent="0.15">
      <c r="A4" s="468"/>
      <c r="B4" s="468"/>
      <c r="C4" s="468"/>
      <c r="D4" s="468"/>
      <c r="E4" s="468"/>
      <c r="F4" s="468"/>
      <c r="G4" s="468"/>
    </row>
    <row r="5" spans="1:7" ht="13.5" customHeight="1" x14ac:dyDescent="0.15">
      <c r="A5" s="477" t="s">
        <v>547</v>
      </c>
      <c r="B5" s="478"/>
      <c r="C5" s="478"/>
      <c r="D5" s="478"/>
      <c r="E5" s="478"/>
      <c r="F5" s="478"/>
      <c r="G5" s="478"/>
    </row>
    <row r="6" spans="1:7" ht="10.5" customHeight="1" x14ac:dyDescent="0.15">
      <c r="A6" s="441"/>
      <c r="B6" s="442"/>
      <c r="C6" s="442" t="s">
        <v>634</v>
      </c>
      <c r="D6" s="442" t="s">
        <v>635</v>
      </c>
      <c r="E6" s="442" t="s">
        <v>636</v>
      </c>
      <c r="F6" s="442" t="s">
        <v>637</v>
      </c>
      <c r="G6" s="442"/>
    </row>
    <row r="7" spans="1:7" ht="9.1999999999999993" customHeight="1" x14ac:dyDescent="0.15">
      <c r="B7" s="442" t="s">
        <v>191</v>
      </c>
      <c r="C7" s="442" t="s">
        <v>638</v>
      </c>
      <c r="D7" s="442" t="s">
        <v>639</v>
      </c>
      <c r="E7" s="442" t="s">
        <v>640</v>
      </c>
      <c r="F7" s="442" t="s">
        <v>641</v>
      </c>
      <c r="G7" s="442" t="s">
        <v>1</v>
      </c>
    </row>
    <row r="8" spans="1:7" ht="9.1999999999999993" customHeight="1" x14ac:dyDescent="0.15">
      <c r="A8" s="48" t="s">
        <v>457</v>
      </c>
      <c r="B8" s="119">
        <v>70986810</v>
      </c>
      <c r="C8" s="119">
        <v>60679287</v>
      </c>
      <c r="D8" s="119">
        <v>51765425</v>
      </c>
      <c r="E8" s="119">
        <v>64150353</v>
      </c>
      <c r="F8" s="119">
        <v>29039432</v>
      </c>
      <c r="G8" s="119">
        <v>276621307</v>
      </c>
    </row>
    <row r="9" spans="1:7" ht="9.1999999999999993" customHeight="1" x14ac:dyDescent="0.15">
      <c r="A9" s="48" t="s">
        <v>251</v>
      </c>
      <c r="B9" s="119">
        <v>2505004</v>
      </c>
      <c r="C9" s="119">
        <v>9963206</v>
      </c>
      <c r="D9" s="119">
        <v>14181723</v>
      </c>
      <c r="E9" s="119">
        <v>11217007</v>
      </c>
      <c r="F9" s="119">
        <v>4368809</v>
      </c>
      <c r="G9" s="119">
        <v>42235749</v>
      </c>
    </row>
    <row r="10" spans="1:7" ht="9.1999999999999993" customHeight="1" x14ac:dyDescent="0.15">
      <c r="A10" s="123" t="s">
        <v>59</v>
      </c>
      <c r="B10" s="121">
        <v>642531</v>
      </c>
      <c r="C10" s="121">
        <v>3209708</v>
      </c>
      <c r="D10" s="121">
        <v>4635228</v>
      </c>
      <c r="E10" s="121">
        <v>2579673</v>
      </c>
      <c r="F10" s="121">
        <v>642873</v>
      </c>
      <c r="G10" s="121">
        <v>11710013</v>
      </c>
    </row>
    <row r="11" spans="1:7" ht="9.1999999999999993" customHeight="1" x14ac:dyDescent="0.15">
      <c r="A11" s="123" t="s">
        <v>63</v>
      </c>
      <c r="B11" s="121">
        <v>692340</v>
      </c>
      <c r="C11" s="121">
        <v>2532308</v>
      </c>
      <c r="D11" s="121">
        <v>3623872</v>
      </c>
      <c r="E11" s="121">
        <v>3146604</v>
      </c>
      <c r="F11" s="121">
        <v>1149726</v>
      </c>
      <c r="G11" s="121">
        <v>11144850</v>
      </c>
    </row>
    <row r="12" spans="1:7" ht="9.1999999999999993" customHeight="1" x14ac:dyDescent="0.15">
      <c r="A12" s="123" t="s">
        <v>420</v>
      </c>
      <c r="B12" s="121">
        <v>267158</v>
      </c>
      <c r="C12" s="121">
        <v>952007</v>
      </c>
      <c r="D12" s="121">
        <v>1409743</v>
      </c>
      <c r="E12" s="121">
        <v>1804305</v>
      </c>
      <c r="F12" s="121">
        <v>1328994</v>
      </c>
      <c r="G12" s="121">
        <v>5762207</v>
      </c>
    </row>
    <row r="13" spans="1:7" ht="9.1999999999999993" customHeight="1" x14ac:dyDescent="0.15">
      <c r="A13" s="123" t="s">
        <v>61</v>
      </c>
      <c r="B13" s="121">
        <v>217814</v>
      </c>
      <c r="C13" s="121">
        <v>728656</v>
      </c>
      <c r="D13" s="121">
        <v>1189045</v>
      </c>
      <c r="E13" s="121">
        <v>1289111</v>
      </c>
      <c r="F13" s="121">
        <v>560580</v>
      </c>
      <c r="G13" s="121">
        <v>3985206</v>
      </c>
    </row>
    <row r="14" spans="1:7" ht="9.1999999999999993" customHeight="1" x14ac:dyDescent="0.15">
      <c r="A14" s="123" t="s">
        <v>60</v>
      </c>
      <c r="B14" s="121">
        <v>212984</v>
      </c>
      <c r="C14" s="121">
        <v>985845</v>
      </c>
      <c r="D14" s="121">
        <v>1246926</v>
      </c>
      <c r="E14" s="121">
        <v>694400</v>
      </c>
      <c r="F14" s="121">
        <v>160766</v>
      </c>
      <c r="G14" s="121">
        <v>3300921</v>
      </c>
    </row>
    <row r="15" spans="1:7" ht="9.1999999999999993" customHeight="1" x14ac:dyDescent="0.15">
      <c r="A15" s="123" t="s">
        <v>62</v>
      </c>
      <c r="B15" s="121">
        <v>146965</v>
      </c>
      <c r="C15" s="121">
        <v>635764</v>
      </c>
      <c r="D15" s="121">
        <v>947935</v>
      </c>
      <c r="E15" s="121">
        <v>835544</v>
      </c>
      <c r="F15" s="121">
        <v>261294</v>
      </c>
      <c r="G15" s="121">
        <v>2827502</v>
      </c>
    </row>
    <row r="16" spans="1:7" ht="9.1999999999999993" customHeight="1" x14ac:dyDescent="0.15">
      <c r="A16" s="123" t="s">
        <v>58</v>
      </c>
      <c r="B16" s="121">
        <v>139163</v>
      </c>
      <c r="C16" s="121">
        <v>402261</v>
      </c>
      <c r="D16" s="121">
        <v>489248</v>
      </c>
      <c r="E16" s="121">
        <v>461553</v>
      </c>
      <c r="F16" s="121">
        <v>182604</v>
      </c>
      <c r="G16" s="121">
        <v>1674829</v>
      </c>
    </row>
    <row r="17" spans="1:7" ht="9.1999999999999993" customHeight="1" x14ac:dyDescent="0.15">
      <c r="A17" s="123" t="s">
        <v>419</v>
      </c>
      <c r="B17" s="169">
        <v>161841</v>
      </c>
      <c r="C17" s="169">
        <v>454951</v>
      </c>
      <c r="D17" s="169">
        <v>562941</v>
      </c>
      <c r="E17" s="169">
        <v>343237</v>
      </c>
      <c r="F17" s="169">
        <v>63387</v>
      </c>
      <c r="G17" s="169">
        <v>1586357</v>
      </c>
    </row>
    <row r="18" spans="1:7" ht="9.1999999999999993" customHeight="1" thickBot="1" x14ac:dyDescent="0.2">
      <c r="A18" s="123" t="s">
        <v>195</v>
      </c>
      <c r="B18" s="169">
        <v>24208</v>
      </c>
      <c r="C18" s="169">
        <v>61706</v>
      </c>
      <c r="D18" s="169">
        <v>76785</v>
      </c>
      <c r="E18" s="169">
        <v>62580</v>
      </c>
      <c r="F18" s="169">
        <v>18585</v>
      </c>
      <c r="G18" s="169">
        <v>243864</v>
      </c>
    </row>
    <row r="19" spans="1:7" ht="9.1999999999999993" customHeight="1" x14ac:dyDescent="0.15">
      <c r="A19" s="255" t="s">
        <v>1</v>
      </c>
      <c r="B19" s="257">
        <v>73491814</v>
      </c>
      <c r="C19" s="257">
        <v>70642493</v>
      </c>
      <c r="D19" s="257">
        <v>65947148</v>
      </c>
      <c r="E19" s="257">
        <v>75367360</v>
      </c>
      <c r="F19" s="257">
        <v>33408241</v>
      </c>
      <c r="G19" s="257">
        <v>318857056</v>
      </c>
    </row>
    <row r="20" spans="1:7" ht="9.1999999999999993" customHeight="1" x14ac:dyDescent="0.15">
      <c r="A20" s="86"/>
      <c r="B20" s="165"/>
      <c r="C20" s="165"/>
      <c r="D20" s="165"/>
      <c r="E20" s="165"/>
      <c r="F20" s="165"/>
      <c r="G20" s="165"/>
    </row>
    <row r="21" spans="1:7" ht="9.1999999999999993" customHeight="1" x14ac:dyDescent="0.15">
      <c r="A21" s="488" t="s">
        <v>322</v>
      </c>
      <c r="B21" s="488"/>
      <c r="C21" s="488"/>
      <c r="D21" s="488"/>
      <c r="E21" s="488"/>
      <c r="F21" s="488"/>
      <c r="G21" s="488"/>
    </row>
    <row r="22" spans="1:7" ht="9.1999999999999993" customHeight="1" x14ac:dyDescent="0.15">
      <c r="A22" s="48" t="s">
        <v>457</v>
      </c>
      <c r="B22" s="168">
        <f>(B8/$G8)*100</f>
        <v>25.662090447718118</v>
      </c>
      <c r="C22" s="168">
        <f t="shared" ref="C22:G25" si="0">(C8/$G8)*100</f>
        <v>21.935868808544093</v>
      </c>
      <c r="D22" s="168">
        <f t="shared" si="0"/>
        <v>18.713462661789823</v>
      </c>
      <c r="E22" s="168">
        <f t="shared" si="0"/>
        <v>23.190676703729114</v>
      </c>
      <c r="F22" s="168">
        <f t="shared" si="0"/>
        <v>10.497901378218852</v>
      </c>
      <c r="G22" s="168">
        <f t="shared" si="0"/>
        <v>100</v>
      </c>
    </row>
    <row r="23" spans="1:7" ht="9.1999999999999993" customHeight="1" x14ac:dyDescent="0.15">
      <c r="A23" s="48" t="s">
        <v>251</v>
      </c>
      <c r="B23" s="168">
        <f>(B9/$G9)*100</f>
        <v>5.9310040885033199</v>
      </c>
      <c r="C23" s="168">
        <f t="shared" si="0"/>
        <v>23.589509446132944</v>
      </c>
      <c r="D23" s="168">
        <f t="shared" si="0"/>
        <v>33.577534045862429</v>
      </c>
      <c r="E23" s="168">
        <f t="shared" si="0"/>
        <v>26.55808708400081</v>
      </c>
      <c r="F23" s="168">
        <f t="shared" si="0"/>
        <v>10.343865335500501</v>
      </c>
      <c r="G23" s="168">
        <f t="shared" si="0"/>
        <v>100</v>
      </c>
    </row>
    <row r="24" spans="1:7" ht="9.1999999999999993" customHeight="1" x14ac:dyDescent="0.15">
      <c r="A24" s="123" t="s">
        <v>59</v>
      </c>
      <c r="B24" s="124">
        <f>(B10/$G10)*100</f>
        <v>5.4870220895570307</v>
      </c>
      <c r="C24" s="124">
        <f t="shared" si="0"/>
        <v>27.40994395138588</v>
      </c>
      <c r="D24" s="124">
        <f t="shared" si="0"/>
        <v>39.58345733689621</v>
      </c>
      <c r="E24" s="124">
        <f t="shared" si="0"/>
        <v>22.029633955145908</v>
      </c>
      <c r="F24" s="124">
        <f t="shared" si="0"/>
        <v>5.4899426670149731</v>
      </c>
      <c r="G24" s="124">
        <f t="shared" si="0"/>
        <v>100</v>
      </c>
    </row>
    <row r="25" spans="1:7" ht="9.1999999999999993" customHeight="1" x14ac:dyDescent="0.15">
      <c r="A25" s="123" t="s">
        <v>63</v>
      </c>
      <c r="B25" s="124">
        <f t="shared" ref="B25:G33" si="1">(B11/$G11)*100</f>
        <v>6.2121966648272515</v>
      </c>
      <c r="C25" s="124">
        <f t="shared" si="1"/>
        <v>22.721777323158229</v>
      </c>
      <c r="D25" s="124">
        <f t="shared" si="1"/>
        <v>32.51611282341171</v>
      </c>
      <c r="E25" s="124">
        <f t="shared" si="1"/>
        <v>28.233704356720818</v>
      </c>
      <c r="F25" s="124">
        <f t="shared" si="1"/>
        <v>10.31620883188199</v>
      </c>
      <c r="G25" s="124">
        <f t="shared" si="0"/>
        <v>100</v>
      </c>
    </row>
    <row r="26" spans="1:7" ht="9.1999999999999993" customHeight="1" x14ac:dyDescent="0.15">
      <c r="A26" s="123" t="s">
        <v>420</v>
      </c>
      <c r="B26" s="124">
        <f t="shared" si="1"/>
        <v>4.636383246905222</v>
      </c>
      <c r="C26" s="124">
        <f t="shared" si="1"/>
        <v>16.521568905802933</v>
      </c>
      <c r="D26" s="124">
        <f t="shared" si="1"/>
        <v>24.465330731783848</v>
      </c>
      <c r="E26" s="124">
        <f t="shared" si="1"/>
        <v>31.31274180188251</v>
      </c>
      <c r="F26" s="124">
        <f t="shared" si="1"/>
        <v>23.063975313625491</v>
      </c>
      <c r="G26" s="124">
        <v>100</v>
      </c>
    </row>
    <row r="27" spans="1:7" ht="9.1999999999999993" customHeight="1" x14ac:dyDescent="0.15">
      <c r="A27" s="123" t="s">
        <v>61</v>
      </c>
      <c r="B27" s="124">
        <f t="shared" si="1"/>
        <v>5.4655643898960307</v>
      </c>
      <c r="C27" s="124">
        <f t="shared" si="1"/>
        <v>18.284023460769657</v>
      </c>
      <c r="D27" s="124">
        <f t="shared" si="1"/>
        <v>29.836475203540292</v>
      </c>
      <c r="E27" s="124">
        <f t="shared" si="1"/>
        <v>32.347411902922964</v>
      </c>
      <c r="F27" s="124">
        <f t="shared" si="1"/>
        <v>14.066525042871058</v>
      </c>
      <c r="G27" s="124">
        <f t="shared" si="1"/>
        <v>100</v>
      </c>
    </row>
    <row r="28" spans="1:7" ht="9.1999999999999993" customHeight="1" x14ac:dyDescent="0.15">
      <c r="A28" s="123" t="s">
        <v>60</v>
      </c>
      <c r="B28" s="124">
        <f t="shared" si="1"/>
        <v>6.4522598389964489</v>
      </c>
      <c r="C28" s="124">
        <f t="shared" si="1"/>
        <v>29.86575564819637</v>
      </c>
      <c r="D28" s="124">
        <f t="shared" si="1"/>
        <v>37.775093678400665</v>
      </c>
      <c r="E28" s="124">
        <f t="shared" si="1"/>
        <v>21.036553131686581</v>
      </c>
      <c r="F28" s="124">
        <f t="shared" si="1"/>
        <v>4.8703377027199384</v>
      </c>
      <c r="G28" s="124">
        <f t="shared" si="1"/>
        <v>100</v>
      </c>
    </row>
    <row r="29" spans="1:7" ht="9.1999999999999993" customHeight="1" x14ac:dyDescent="0.15">
      <c r="A29" s="123" t="s">
        <v>62</v>
      </c>
      <c r="B29" s="124">
        <f t="shared" si="1"/>
        <v>5.1976974728930339</v>
      </c>
      <c r="C29" s="124">
        <f t="shared" si="1"/>
        <v>22.48500619981878</v>
      </c>
      <c r="D29" s="124">
        <f t="shared" si="1"/>
        <v>33.52552889440927</v>
      </c>
      <c r="E29" s="124">
        <f t="shared" si="1"/>
        <v>29.550606860755536</v>
      </c>
      <c r="F29" s="124">
        <f t="shared" si="1"/>
        <v>9.2411605721233805</v>
      </c>
      <c r="G29" s="124">
        <f t="shared" si="1"/>
        <v>100</v>
      </c>
    </row>
    <row r="30" spans="1:7" ht="9.1999999999999993" customHeight="1" x14ac:dyDescent="0.15">
      <c r="A30" s="123" t="s">
        <v>58</v>
      </c>
      <c r="B30" s="124">
        <f t="shared" si="1"/>
        <v>8.3090870769493481</v>
      </c>
      <c r="C30" s="124">
        <f t="shared" si="1"/>
        <v>24.018034079897113</v>
      </c>
      <c r="D30" s="124">
        <f t="shared" si="1"/>
        <v>29.211818042319543</v>
      </c>
      <c r="E30" s="124">
        <f t="shared" si="1"/>
        <v>27.558216391046493</v>
      </c>
      <c r="F30" s="124">
        <f t="shared" si="1"/>
        <v>10.902844409787507</v>
      </c>
      <c r="G30" s="124">
        <f t="shared" si="1"/>
        <v>100</v>
      </c>
    </row>
    <row r="31" spans="1:7" ht="9.1999999999999993" customHeight="1" x14ac:dyDescent="0.15">
      <c r="A31" s="123" t="s">
        <v>419</v>
      </c>
      <c r="B31" s="124">
        <f t="shared" si="1"/>
        <v>10.20205414039841</v>
      </c>
      <c r="C31" s="124">
        <f t="shared" si="1"/>
        <v>28.678979573954667</v>
      </c>
      <c r="D31" s="124">
        <f t="shared" si="1"/>
        <v>35.486400602134324</v>
      </c>
      <c r="E31" s="124">
        <f t="shared" si="1"/>
        <v>21.636806847386811</v>
      </c>
      <c r="F31" s="124">
        <f t="shared" si="1"/>
        <v>3.9957588361257903</v>
      </c>
      <c r="G31" s="243">
        <v>100</v>
      </c>
    </row>
    <row r="32" spans="1:7" ht="9.1999999999999993" customHeight="1" thickBot="1" x14ac:dyDescent="0.2">
      <c r="A32" s="123" t="s">
        <v>195</v>
      </c>
      <c r="B32" s="124">
        <f t="shared" si="1"/>
        <v>9.9268444706885806</v>
      </c>
      <c r="C32" s="124">
        <f t="shared" si="1"/>
        <v>25.303447823376963</v>
      </c>
      <c r="D32" s="124">
        <f t="shared" si="1"/>
        <v>31.486812321621887</v>
      </c>
      <c r="E32" s="124">
        <f t="shared" si="1"/>
        <v>25.661844306662729</v>
      </c>
      <c r="F32" s="124">
        <f t="shared" si="1"/>
        <v>7.6210510776498372</v>
      </c>
      <c r="G32" s="243">
        <f t="shared" si="1"/>
        <v>100</v>
      </c>
    </row>
    <row r="33" spans="1:7" ht="9.1999999999999993" customHeight="1" x14ac:dyDescent="0.15">
      <c r="A33" s="255" t="s">
        <v>201</v>
      </c>
      <c r="B33" s="258">
        <f t="shared" si="1"/>
        <v>23.048514253358722</v>
      </c>
      <c r="C33" s="258">
        <f t="shared" si="1"/>
        <v>22.154909753667173</v>
      </c>
      <c r="D33" s="258">
        <f t="shared" si="1"/>
        <v>20.682354917057253</v>
      </c>
      <c r="E33" s="258">
        <f t="shared" si="1"/>
        <v>23.636723284555448</v>
      </c>
      <c r="F33" s="258">
        <f t="shared" si="1"/>
        <v>10.477497791361404</v>
      </c>
      <c r="G33" s="258">
        <f t="shared" si="1"/>
        <v>100</v>
      </c>
    </row>
    <row r="34" spans="1:7" ht="18" customHeight="1" x14ac:dyDescent="0.15">
      <c r="A34" s="498" t="s">
        <v>644</v>
      </c>
      <c r="B34" s="496"/>
      <c r="C34" s="496"/>
      <c r="D34" s="496"/>
      <c r="E34" s="496"/>
      <c r="F34" s="496"/>
      <c r="G34" s="496"/>
    </row>
    <row r="35" spans="1:7" ht="10.5" customHeight="1" x14ac:dyDescent="0.15">
      <c r="A35" s="498" t="s">
        <v>527</v>
      </c>
      <c r="B35" s="496"/>
      <c r="C35" s="496"/>
      <c r="D35" s="496"/>
      <c r="E35" s="496"/>
      <c r="F35" s="496"/>
      <c r="G35" s="496"/>
    </row>
    <row r="36" spans="1:7" ht="18" customHeight="1" x14ac:dyDescent="0.15">
      <c r="A36" s="490"/>
      <c r="B36" s="490"/>
      <c r="C36" s="490"/>
      <c r="D36" s="490"/>
      <c r="E36" s="490"/>
      <c r="F36" s="490"/>
      <c r="G36" s="490"/>
    </row>
    <row r="37" spans="1:7" ht="12.75" customHeight="1" x14ac:dyDescent="0.15">
      <c r="B37" s="16"/>
      <c r="C37" s="16"/>
      <c r="D37" s="16"/>
      <c r="E37" s="16"/>
      <c r="F37" s="16"/>
      <c r="G37" s="16"/>
    </row>
    <row r="38" spans="1:7" x14ac:dyDescent="0.15">
      <c r="B38" s="16"/>
      <c r="C38" s="16"/>
      <c r="D38" s="16"/>
      <c r="E38" s="16"/>
      <c r="F38" s="16"/>
      <c r="G38" s="16"/>
    </row>
    <row r="39" spans="1:7" ht="13.5" customHeight="1" x14ac:dyDescent="0.15"/>
    <row r="40" spans="1:7" x14ac:dyDescent="0.15">
      <c r="B40" s="16"/>
      <c r="C40" s="16"/>
      <c r="D40" s="16"/>
      <c r="E40" s="16"/>
      <c r="F40" s="16"/>
      <c r="G40" s="16"/>
    </row>
    <row r="41" spans="1:7" x14ac:dyDescent="0.15">
      <c r="B41" s="16"/>
      <c r="C41" s="16"/>
      <c r="D41" s="16"/>
      <c r="E41" s="16"/>
      <c r="F41" s="16"/>
      <c r="G41" s="16"/>
    </row>
    <row r="42" spans="1:7" x14ac:dyDescent="0.15">
      <c r="B42" s="16"/>
      <c r="C42" s="16"/>
      <c r="D42" s="16"/>
      <c r="E42" s="16"/>
      <c r="F42" s="16"/>
      <c r="G42" s="16"/>
    </row>
    <row r="43" spans="1:7" x14ac:dyDescent="0.15">
      <c r="B43" s="16"/>
      <c r="C43" s="16"/>
      <c r="D43" s="16"/>
      <c r="E43" s="16"/>
      <c r="F43" s="16"/>
      <c r="G43" s="16"/>
    </row>
    <row r="44" spans="1:7" x14ac:dyDescent="0.15">
      <c r="B44" s="16"/>
      <c r="C44" s="16"/>
      <c r="D44" s="16"/>
      <c r="E44" s="16"/>
      <c r="F44" s="16"/>
      <c r="G44" s="16"/>
    </row>
    <row r="45" spans="1:7" ht="12.75" customHeight="1" x14ac:dyDescent="0.15">
      <c r="B45" s="16"/>
      <c r="C45" s="16"/>
      <c r="D45" s="16"/>
      <c r="E45" s="16"/>
      <c r="F45" s="16"/>
      <c r="G45" s="16"/>
    </row>
    <row r="46" spans="1:7" x14ac:dyDescent="0.15">
      <c r="B46" s="16"/>
      <c r="C46" s="16"/>
      <c r="D46" s="16"/>
      <c r="E46" s="16"/>
      <c r="F46" s="16"/>
      <c r="G46" s="16"/>
    </row>
    <row r="47" spans="1:7" ht="13.5" customHeight="1" x14ac:dyDescent="0.15">
      <c r="B47" s="16"/>
      <c r="C47" s="16"/>
      <c r="D47" s="16"/>
      <c r="E47" s="16"/>
      <c r="F47" s="16"/>
      <c r="G47" s="16"/>
    </row>
    <row r="51" spans="2:7" x14ac:dyDescent="0.15">
      <c r="B51" s="36"/>
      <c r="C51" s="36"/>
      <c r="D51" s="36"/>
      <c r="E51" s="36"/>
      <c r="F51" s="36"/>
      <c r="G51" s="36"/>
    </row>
    <row r="52" spans="2:7" x14ac:dyDescent="0.15">
      <c r="B52" s="36"/>
      <c r="C52" s="36"/>
      <c r="D52" s="36"/>
      <c r="E52" s="36"/>
      <c r="F52" s="36"/>
      <c r="G52" s="36"/>
    </row>
    <row r="53" spans="2:7" ht="12.75" customHeight="1" x14ac:dyDescent="0.15">
      <c r="B53" s="36"/>
      <c r="C53" s="36"/>
      <c r="D53" s="36"/>
      <c r="E53" s="36"/>
      <c r="F53" s="36"/>
      <c r="G53" s="36"/>
    </row>
    <row r="54" spans="2:7" x14ac:dyDescent="0.15">
      <c r="B54" s="36"/>
      <c r="C54" s="36"/>
      <c r="D54" s="36"/>
      <c r="E54" s="36"/>
      <c r="F54" s="36"/>
      <c r="G54" s="36"/>
    </row>
    <row r="55" spans="2:7" ht="13.5" customHeight="1" x14ac:dyDescent="0.15">
      <c r="B55" s="36"/>
      <c r="C55" s="36"/>
      <c r="D55" s="36"/>
      <c r="E55" s="36"/>
      <c r="F55" s="36"/>
      <c r="G55" s="36"/>
    </row>
    <row r="56" spans="2:7" x14ac:dyDescent="0.15">
      <c r="B56" s="36"/>
      <c r="C56" s="36"/>
      <c r="D56" s="36"/>
      <c r="E56" s="36"/>
      <c r="F56" s="36"/>
      <c r="G56" s="36"/>
    </row>
    <row r="57" spans="2:7" ht="12.75" customHeight="1" x14ac:dyDescent="0.15">
      <c r="B57" s="36"/>
      <c r="C57" s="36"/>
      <c r="D57" s="36"/>
      <c r="E57" s="36"/>
      <c r="F57" s="36"/>
      <c r="G57" s="36"/>
    </row>
    <row r="66" ht="12.75" customHeight="1" x14ac:dyDescent="0.15"/>
    <row r="68" ht="13.5" customHeight="1" x14ac:dyDescent="0.15"/>
    <row r="70" ht="12.75" customHeight="1" x14ac:dyDescent="0.15"/>
  </sheetData>
  <mergeCells count="9">
    <mergeCell ref="A34:G34"/>
    <mergeCell ref="A35:G35"/>
    <mergeCell ref="A36:G36"/>
    <mergeCell ref="A1:G1"/>
    <mergeCell ref="A2:G2"/>
    <mergeCell ref="A3:G3"/>
    <mergeCell ref="A4:G4"/>
    <mergeCell ref="A5:G5"/>
    <mergeCell ref="A21:G21"/>
  </mergeCells>
  <pageMargins left="1.05" right="1.05" top="0.5" bottom="0.25" header="0" footer="0"/>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41"/>
  <sheetViews>
    <sheetView showGridLines="0" view="pageLayout" zoomScale="160" zoomScaleNormal="100" zoomScaleSheetLayoutView="100" zoomScalePageLayoutView="160" workbookViewId="0">
      <selection sqref="A1:J1"/>
    </sheetView>
  </sheetViews>
  <sheetFormatPr defaultRowHeight="8.25" x14ac:dyDescent="0.15"/>
  <cols>
    <col min="1" max="1" width="12.42578125" style="2" customWidth="1"/>
    <col min="2" max="2" width="8.85546875" style="2" customWidth="1"/>
    <col min="3" max="3" width="8.5703125" style="2" customWidth="1"/>
    <col min="4" max="4" width="8.85546875" style="2" customWidth="1"/>
    <col min="5" max="5" width="8.42578125" style="2" customWidth="1"/>
    <col min="6" max="6" width="0.7109375" style="2" customWidth="1"/>
    <col min="7" max="7" width="8.85546875" style="2" customWidth="1"/>
    <col min="8" max="8" width="8.42578125" style="2" customWidth="1"/>
    <col min="9" max="9" width="8.85546875" style="2" customWidth="1"/>
    <col min="10" max="10" width="8.5703125" style="2" customWidth="1"/>
    <col min="11" max="16384" width="9.140625" style="2"/>
  </cols>
  <sheetData>
    <row r="1" spans="1:11" ht="10.5" customHeight="1" x14ac:dyDescent="0.15">
      <c r="A1" s="486" t="s">
        <v>500</v>
      </c>
      <c r="B1" s="486"/>
      <c r="C1" s="486"/>
      <c r="D1" s="486"/>
      <c r="E1" s="486"/>
      <c r="F1" s="486"/>
      <c r="G1" s="486"/>
      <c r="H1" s="486"/>
      <c r="I1" s="486"/>
      <c r="J1" s="486"/>
    </row>
    <row r="2" spans="1:11" ht="12.75" customHeight="1" x14ac:dyDescent="0.15">
      <c r="A2" s="461" t="s">
        <v>536</v>
      </c>
      <c r="B2" s="461"/>
      <c r="C2" s="461"/>
      <c r="D2" s="461"/>
      <c r="E2" s="461"/>
      <c r="F2" s="461"/>
      <c r="G2" s="461"/>
      <c r="H2" s="461"/>
      <c r="I2" s="461"/>
      <c r="J2" s="461"/>
    </row>
    <row r="3" spans="1:11" ht="18" customHeight="1" x14ac:dyDescent="0.15">
      <c r="A3" s="470" t="s">
        <v>548</v>
      </c>
      <c r="B3" s="470"/>
      <c r="C3" s="470"/>
      <c r="D3" s="470"/>
      <c r="E3" s="470"/>
      <c r="F3" s="470"/>
      <c r="G3" s="470"/>
      <c r="H3" s="470"/>
      <c r="I3" s="470"/>
      <c r="J3" s="470"/>
    </row>
    <row r="4" spans="1:11" ht="6.75" customHeight="1" x14ac:dyDescent="0.15">
      <c r="A4" s="468"/>
      <c r="B4" s="500"/>
      <c r="C4" s="500"/>
      <c r="D4" s="500"/>
      <c r="E4" s="500"/>
      <c r="F4" s="500"/>
      <c r="G4" s="500"/>
      <c r="H4" s="500"/>
      <c r="I4" s="500"/>
      <c r="J4" s="500"/>
    </row>
    <row r="5" spans="1:11" ht="18" customHeight="1" x14ac:dyDescent="0.15">
      <c r="A5" s="477" t="s">
        <v>529</v>
      </c>
      <c r="B5" s="478"/>
      <c r="C5" s="478"/>
      <c r="D5" s="478"/>
      <c r="E5" s="478"/>
      <c r="F5" s="478"/>
      <c r="G5" s="478"/>
      <c r="H5" s="478"/>
      <c r="I5" s="478"/>
      <c r="J5" s="478"/>
    </row>
    <row r="6" spans="1:11" ht="9.1999999999999993" customHeight="1" x14ac:dyDescent="0.15">
      <c r="A6" s="18"/>
      <c r="B6" s="499" t="s">
        <v>312</v>
      </c>
      <c r="C6" s="499"/>
      <c r="D6" s="499"/>
      <c r="E6" s="499"/>
      <c r="F6" s="197"/>
      <c r="G6" s="499" t="s">
        <v>452</v>
      </c>
      <c r="H6" s="499"/>
      <c r="I6" s="499"/>
      <c r="J6" s="499"/>
    </row>
    <row r="7" spans="1:11" ht="18.75" customHeight="1" x14ac:dyDescent="0.15">
      <c r="A7" s="44" t="s">
        <v>315</v>
      </c>
      <c r="B7" s="19" t="s">
        <v>30</v>
      </c>
      <c r="C7" s="200" t="s">
        <v>363</v>
      </c>
      <c r="D7" s="19" t="s">
        <v>31</v>
      </c>
      <c r="E7" s="200" t="s">
        <v>363</v>
      </c>
      <c r="F7" s="296"/>
      <c r="G7" s="19" t="s">
        <v>30</v>
      </c>
      <c r="H7" s="57" t="s">
        <v>454</v>
      </c>
      <c r="I7" s="19" t="s">
        <v>31</v>
      </c>
      <c r="J7" s="57" t="s">
        <v>454</v>
      </c>
    </row>
    <row r="8" spans="1:11" ht="9.1999999999999993" customHeight="1" x14ac:dyDescent="0.15">
      <c r="A8" s="48" t="s">
        <v>191</v>
      </c>
      <c r="B8" s="170">
        <v>1275137</v>
      </c>
      <c r="C8" s="62">
        <f>(B8/($B$30+$D$30))*100</f>
        <v>3.0190940854393276</v>
      </c>
      <c r="D8" s="170">
        <v>1229867</v>
      </c>
      <c r="E8" s="62">
        <f>(D8/($B$30+$D$30))*100</f>
        <v>2.9119100030639919</v>
      </c>
      <c r="F8" s="296"/>
      <c r="G8" s="170">
        <v>36352781</v>
      </c>
      <c r="H8" s="62">
        <f>(G8/($G$30+$I$30))*100</f>
        <v>13.141713989515639</v>
      </c>
      <c r="I8" s="170">
        <v>34634029</v>
      </c>
      <c r="J8" s="62">
        <f>(I8/($G$30+$I$30))*100</f>
        <v>12.520376458202476</v>
      </c>
    </row>
    <row r="9" spans="1:11" ht="9.1999999999999993" customHeight="1" x14ac:dyDescent="0.15">
      <c r="A9" s="48" t="s">
        <v>252</v>
      </c>
      <c r="B9" s="170">
        <v>19287472</v>
      </c>
      <c r="C9" s="62">
        <f>(B9/($B$30+$D$30))*100</f>
        <v>45.666224600397165</v>
      </c>
      <c r="D9" s="170">
        <v>20443273</v>
      </c>
      <c r="E9" s="62">
        <f>(D9/($B$30+$D$30))*100</f>
        <v>48.402771311099514</v>
      </c>
      <c r="F9" s="296"/>
      <c r="G9" s="170">
        <v>99973012</v>
      </c>
      <c r="H9" s="62">
        <f>(G9/($G$30+$I$30))*100</f>
        <v>36.140748912013493</v>
      </c>
      <c r="I9" s="170">
        <v>105661485</v>
      </c>
      <c r="J9" s="62">
        <f>(I9/($G$30+$I$30))*100</f>
        <v>38.197160640268393</v>
      </c>
    </row>
    <row r="10" spans="1:11" ht="9.1999999999999993" customHeight="1" x14ac:dyDescent="0.15">
      <c r="A10" s="48"/>
      <c r="B10" s="170"/>
      <c r="C10" s="62"/>
      <c r="D10" s="170"/>
      <c r="E10" s="62"/>
      <c r="F10" s="296"/>
      <c r="G10" s="170"/>
      <c r="H10" s="62"/>
      <c r="I10" s="170"/>
      <c r="J10" s="62"/>
    </row>
    <row r="11" spans="1:11" ht="9.1999999999999993" customHeight="1" x14ac:dyDescent="0.15">
      <c r="A11" s="27" t="s">
        <v>253</v>
      </c>
      <c r="B11" s="171">
        <v>143561</v>
      </c>
      <c r="C11" s="63">
        <f>(B11/($B$30+$D$30))*100</f>
        <v>0.33990399933478155</v>
      </c>
      <c r="D11" s="171">
        <v>125614</v>
      </c>
      <c r="E11" s="63">
        <f>(D11/($B$30+$D$30))*100</f>
        <v>0.2974115600507049</v>
      </c>
      <c r="F11" s="296"/>
      <c r="G11" s="171">
        <v>9939380</v>
      </c>
      <c r="H11" s="63">
        <f>(G11/($G$30+$I$30))*100</f>
        <v>3.5931360847774463</v>
      </c>
      <c r="I11" s="171">
        <v>9489732</v>
      </c>
      <c r="J11" s="63">
        <f>(I11/($G$30+$I$30))*100</f>
        <v>3.4305860611091683</v>
      </c>
    </row>
    <row r="12" spans="1:11" ht="9.1999999999999993" customHeight="1" x14ac:dyDescent="0.15">
      <c r="A12" s="27" t="s">
        <v>4</v>
      </c>
      <c r="B12" s="171">
        <v>270870</v>
      </c>
      <c r="C12" s="63">
        <f t="shared" ref="C12:C29" si="0">(B12/($B$30+$D$30))*100</f>
        <v>0.64132874736044099</v>
      </c>
      <c r="D12" s="171">
        <v>261429</v>
      </c>
      <c r="E12" s="63">
        <f t="shared" ref="E12:E29" si="1">(D12/($B$30+$D$30))*100</f>
        <v>0.61897564548932227</v>
      </c>
      <c r="F12" s="296"/>
      <c r="G12" s="171">
        <v>10231579</v>
      </c>
      <c r="H12" s="63">
        <f t="shared" ref="H12:J29" si="2">(G12/($G$30+$I$30))*100</f>
        <v>3.6987674994970652</v>
      </c>
      <c r="I12" s="171">
        <v>9747583</v>
      </c>
      <c r="J12" s="63">
        <f t="shared" si="2"/>
        <v>3.5238005002991324</v>
      </c>
    </row>
    <row r="13" spans="1:11" ht="9.1999999999999993" customHeight="1" x14ac:dyDescent="0.15">
      <c r="A13" s="27" t="s">
        <v>5</v>
      </c>
      <c r="B13" s="171">
        <v>443857</v>
      </c>
      <c r="C13" s="63">
        <f t="shared" si="0"/>
        <v>1.0509035840704517</v>
      </c>
      <c r="D13" s="171">
        <v>453632</v>
      </c>
      <c r="E13" s="63">
        <f t="shared" si="1"/>
        <v>1.074047485223951</v>
      </c>
      <c r="F13" s="296"/>
      <c r="G13" s="171">
        <v>10208353</v>
      </c>
      <c r="H13" s="63">
        <f t="shared" si="2"/>
        <v>3.6903711831569068</v>
      </c>
      <c r="I13" s="171">
        <v>9717428</v>
      </c>
      <c r="J13" s="63">
        <f t="shared" si="2"/>
        <v>3.5128993154529491</v>
      </c>
      <c r="K13" s="18"/>
    </row>
    <row r="14" spans="1:11" ht="9.1999999999999993" customHeight="1" x14ac:dyDescent="0.15">
      <c r="A14" s="27" t="s">
        <v>6</v>
      </c>
      <c r="B14" s="171">
        <v>810777</v>
      </c>
      <c r="C14" s="63">
        <f t="shared" si="0"/>
        <v>1.9196463166783191</v>
      </c>
      <c r="D14" s="171">
        <v>712266</v>
      </c>
      <c r="E14" s="63">
        <f t="shared" si="1"/>
        <v>1.6864055139640117</v>
      </c>
      <c r="F14" s="296"/>
      <c r="G14" s="171">
        <v>10078842</v>
      </c>
      <c r="H14" s="63">
        <f t="shared" si="2"/>
        <v>3.643552302353918</v>
      </c>
      <c r="I14" s="171">
        <v>9630601</v>
      </c>
      <c r="J14" s="63">
        <f t="shared" si="2"/>
        <v>3.4815109162939497</v>
      </c>
      <c r="K14" s="22"/>
    </row>
    <row r="15" spans="1:11" ht="9.1999999999999993" customHeight="1" x14ac:dyDescent="0.15">
      <c r="A15" s="27" t="s">
        <v>7</v>
      </c>
      <c r="B15" s="171">
        <v>1272314</v>
      </c>
      <c r="C15" s="63">
        <f t="shared" si="0"/>
        <v>3.0124101741394478</v>
      </c>
      <c r="D15" s="171">
        <v>1126676</v>
      </c>
      <c r="E15" s="63">
        <f t="shared" si="1"/>
        <v>2.6675885397462706</v>
      </c>
      <c r="F15" s="296"/>
      <c r="G15" s="171">
        <v>10417278</v>
      </c>
      <c r="H15" s="63">
        <f t="shared" si="2"/>
        <v>3.765898626167651</v>
      </c>
      <c r="I15" s="171">
        <v>9969485</v>
      </c>
      <c r="J15" s="63">
        <f t="shared" si="2"/>
        <v>3.6040191943710247</v>
      </c>
      <c r="K15" s="22"/>
    </row>
    <row r="16" spans="1:11" ht="9.1999999999999993" customHeight="1" x14ac:dyDescent="0.15">
      <c r="A16" s="27" t="s">
        <v>8</v>
      </c>
      <c r="B16" s="171">
        <v>1795915</v>
      </c>
      <c r="C16" s="63">
        <f t="shared" si="0"/>
        <v>4.25212063837201</v>
      </c>
      <c r="D16" s="171">
        <v>1698642</v>
      </c>
      <c r="E16" s="63">
        <f t="shared" si="1"/>
        <v>4.0218110018600592</v>
      </c>
      <c r="F16" s="296"/>
      <c r="G16" s="171">
        <v>9249331</v>
      </c>
      <c r="H16" s="63">
        <f t="shared" si="2"/>
        <v>3.3436798850784113</v>
      </c>
      <c r="I16" s="171">
        <v>9098930</v>
      </c>
      <c r="J16" s="63">
        <f t="shared" si="2"/>
        <v>3.2893091637369789</v>
      </c>
      <c r="K16" s="22"/>
    </row>
    <row r="17" spans="1:11" ht="9.1999999999999993" customHeight="1" x14ac:dyDescent="0.15">
      <c r="A17" s="27" t="s">
        <v>9</v>
      </c>
      <c r="B17" s="171">
        <v>2140584</v>
      </c>
      <c r="C17" s="63">
        <f t="shared" si="0"/>
        <v>5.0681805122006951</v>
      </c>
      <c r="D17" s="171">
        <v>2044110</v>
      </c>
      <c r="E17" s="63">
        <f t="shared" si="1"/>
        <v>4.8397626380438998</v>
      </c>
      <c r="F17" s="296"/>
      <c r="G17" s="171">
        <v>8593753</v>
      </c>
      <c r="H17" s="63">
        <f t="shared" si="2"/>
        <v>3.10668512603044</v>
      </c>
      <c r="I17" s="171">
        <v>8657988</v>
      </c>
      <c r="J17" s="63">
        <f t="shared" si="2"/>
        <v>3.1299064030523143</v>
      </c>
      <c r="K17" s="22"/>
    </row>
    <row r="18" spans="1:11" ht="9.1999999999999993" customHeight="1" x14ac:dyDescent="0.15">
      <c r="A18" s="27" t="s">
        <v>10</v>
      </c>
      <c r="B18" s="171">
        <v>2250759</v>
      </c>
      <c r="C18" s="63">
        <f t="shared" si="0"/>
        <v>5.3290377305727432</v>
      </c>
      <c r="D18" s="171">
        <v>2254556</v>
      </c>
      <c r="E18" s="63">
        <f t="shared" si="1"/>
        <v>5.3380277451691462</v>
      </c>
      <c r="F18" s="296"/>
      <c r="G18" s="171">
        <v>7801216</v>
      </c>
      <c r="H18" s="63">
        <f t="shared" si="2"/>
        <v>2.8201789965514119</v>
      </c>
      <c r="I18" s="171">
        <v>7800254</v>
      </c>
      <c r="J18" s="63">
        <f t="shared" si="2"/>
        <v>2.8198312286912883</v>
      </c>
      <c r="K18" s="22"/>
    </row>
    <row r="19" spans="1:11" ht="9.1999999999999993" customHeight="1" x14ac:dyDescent="0.15">
      <c r="A19" s="27" t="s">
        <v>11</v>
      </c>
      <c r="B19" s="171">
        <v>2259078</v>
      </c>
      <c r="C19" s="63">
        <f t="shared" si="0"/>
        <v>5.3487343150940694</v>
      </c>
      <c r="D19" s="171">
        <v>2370243</v>
      </c>
      <c r="E19" s="63">
        <f t="shared" si="1"/>
        <v>5.6119355193629925</v>
      </c>
      <c r="F19" s="296"/>
      <c r="G19" s="171">
        <v>8022798</v>
      </c>
      <c r="H19" s="63">
        <f t="shared" si="2"/>
        <v>2.9002820090066308</v>
      </c>
      <c r="I19" s="171">
        <v>8138611</v>
      </c>
      <c r="J19" s="63">
        <f t="shared" si="2"/>
        <v>2.9421489936059046</v>
      </c>
      <c r="K19" s="22"/>
    </row>
    <row r="20" spans="1:11" ht="9.1999999999999993" customHeight="1" x14ac:dyDescent="0.15">
      <c r="A20" s="27" t="s">
        <v>12</v>
      </c>
      <c r="B20" s="171">
        <v>2084207</v>
      </c>
      <c r="C20" s="63">
        <f t="shared" si="0"/>
        <v>4.9346988021924272</v>
      </c>
      <c r="D20" s="171">
        <v>2130843</v>
      </c>
      <c r="E20" s="63">
        <f t="shared" si="1"/>
        <v>5.0451171115729467</v>
      </c>
      <c r="F20" s="296"/>
      <c r="G20" s="171">
        <v>8237873</v>
      </c>
      <c r="H20" s="63">
        <f t="shared" si="2"/>
        <v>2.9780327080878117</v>
      </c>
      <c r="I20" s="171">
        <v>8400507</v>
      </c>
      <c r="J20" s="63">
        <f t="shared" si="2"/>
        <v>3.036825720731628</v>
      </c>
      <c r="K20" s="22"/>
    </row>
    <row r="21" spans="1:11" ht="9.1999999999999993" customHeight="1" x14ac:dyDescent="0.15">
      <c r="A21" s="27" t="s">
        <v>13</v>
      </c>
      <c r="B21" s="171">
        <v>1864257</v>
      </c>
      <c r="C21" s="63">
        <f t="shared" si="0"/>
        <v>4.4139314304571702</v>
      </c>
      <c r="D21" s="171">
        <v>1939631</v>
      </c>
      <c r="E21" s="63">
        <f t="shared" si="1"/>
        <v>4.5923916253977168</v>
      </c>
      <c r="F21" s="296"/>
      <c r="G21" s="171">
        <v>9168074</v>
      </c>
      <c r="H21" s="63">
        <f t="shared" si="2"/>
        <v>3.3143050690596296</v>
      </c>
      <c r="I21" s="171">
        <v>9521390</v>
      </c>
      <c r="J21" s="63">
        <f t="shared" si="2"/>
        <v>3.4420305880486639</v>
      </c>
      <c r="K21" s="22"/>
    </row>
    <row r="22" spans="1:11" ht="9.1999999999999993" customHeight="1" x14ac:dyDescent="0.15">
      <c r="A22" s="27" t="s">
        <v>14</v>
      </c>
      <c r="B22" s="171">
        <v>1501222</v>
      </c>
      <c r="C22" s="63">
        <f t="shared" si="0"/>
        <v>3.5543870667476503</v>
      </c>
      <c r="D22" s="171">
        <v>1649591</v>
      </c>
      <c r="E22" s="63">
        <f t="shared" si="1"/>
        <v>3.905674787488675</v>
      </c>
      <c r="F22" s="296"/>
      <c r="G22" s="171">
        <v>8788495</v>
      </c>
      <c r="H22" s="63">
        <f t="shared" si="2"/>
        <v>3.177085342887199</v>
      </c>
      <c r="I22" s="171">
        <v>9321848</v>
      </c>
      <c r="J22" s="63">
        <f t="shared" si="2"/>
        <v>3.3698951469418077</v>
      </c>
      <c r="K22" s="22"/>
    </row>
    <row r="23" spans="1:11" ht="9.1999999999999993" customHeight="1" x14ac:dyDescent="0.15">
      <c r="A23" s="27" t="s">
        <v>15</v>
      </c>
      <c r="B23" s="171">
        <v>1211301</v>
      </c>
      <c r="C23" s="63">
        <f t="shared" si="0"/>
        <v>2.8679519806787375</v>
      </c>
      <c r="D23" s="171">
        <v>1366250</v>
      </c>
      <c r="E23" s="63">
        <f t="shared" si="1"/>
        <v>3.2348189208151608</v>
      </c>
      <c r="F23" s="296"/>
      <c r="G23" s="171">
        <v>7800092</v>
      </c>
      <c r="H23" s="63">
        <f t="shared" si="2"/>
        <v>2.8197726648728474</v>
      </c>
      <c r="I23" s="171">
        <v>8431281</v>
      </c>
      <c r="J23" s="63">
        <f t="shared" si="2"/>
        <v>3.0479506772050642</v>
      </c>
      <c r="K23" s="22"/>
    </row>
    <row r="24" spans="1:11" ht="9.1999999999999993" customHeight="1" x14ac:dyDescent="0.15">
      <c r="A24" s="27" t="s">
        <v>16</v>
      </c>
      <c r="B24" s="171">
        <v>909557</v>
      </c>
      <c r="C24" s="63">
        <f t="shared" si="0"/>
        <v>2.1535240206110706</v>
      </c>
      <c r="D24" s="171">
        <v>1109634</v>
      </c>
      <c r="E24" s="63">
        <f t="shared" si="1"/>
        <v>2.6272388350446914</v>
      </c>
      <c r="F24" s="296"/>
      <c r="G24" s="171">
        <v>6325355</v>
      </c>
      <c r="H24" s="63">
        <f t="shared" si="2"/>
        <v>2.2866477888487453</v>
      </c>
      <c r="I24" s="171">
        <v>6951406</v>
      </c>
      <c r="J24" s="63">
        <f t="shared" si="2"/>
        <v>2.5129683882232543</v>
      </c>
      <c r="K24" s="22"/>
    </row>
    <row r="25" spans="1:11" ht="9.1999999999999993" customHeight="1" x14ac:dyDescent="0.15">
      <c r="A25" s="27" t="s">
        <v>17</v>
      </c>
      <c r="B25" s="171">
        <v>632327</v>
      </c>
      <c r="C25" s="63">
        <f t="shared" si="0"/>
        <v>1.497136939610092</v>
      </c>
      <c r="D25" s="171">
        <v>853589</v>
      </c>
      <c r="E25" s="63">
        <f t="shared" si="1"/>
        <v>2.0210106845743403</v>
      </c>
      <c r="F25" s="296"/>
      <c r="G25" s="171">
        <v>4492819</v>
      </c>
      <c r="H25" s="63">
        <f t="shared" si="2"/>
        <v>1.6241767666870288</v>
      </c>
      <c r="I25" s="171">
        <v>5168427</v>
      </c>
      <c r="J25" s="63">
        <f t="shared" si="2"/>
        <v>1.8684124719286357</v>
      </c>
      <c r="K25" s="22"/>
    </row>
    <row r="26" spans="1:11" ht="9.1999999999999993" customHeight="1" x14ac:dyDescent="0.15">
      <c r="A26" s="27" t="s">
        <v>18</v>
      </c>
      <c r="B26" s="171">
        <v>458474</v>
      </c>
      <c r="C26" s="63">
        <f t="shared" si="0"/>
        <v>1.085511707155945</v>
      </c>
      <c r="D26" s="171">
        <v>637726</v>
      </c>
      <c r="E26" s="63">
        <f t="shared" si="1"/>
        <v>1.5099199495668942</v>
      </c>
      <c r="F26" s="296"/>
      <c r="G26" s="171">
        <v>3062326</v>
      </c>
      <c r="H26" s="63">
        <f t="shared" si="2"/>
        <v>1.1070463201881986</v>
      </c>
      <c r="I26" s="171">
        <v>3777681</v>
      </c>
      <c r="J26" s="63">
        <f t="shared" si="2"/>
        <v>1.3656507667357671</v>
      </c>
      <c r="K26" s="22"/>
    </row>
    <row r="27" spans="1:11" ht="9.1999999999999993" customHeight="1" x14ac:dyDescent="0.15">
      <c r="A27" s="27" t="s">
        <v>19</v>
      </c>
      <c r="B27" s="171">
        <v>287137</v>
      </c>
      <c r="C27" s="63">
        <f>(B27/($B$30+$D$30))*100</f>
        <v>0.67984351360739448</v>
      </c>
      <c r="D27" s="171">
        <v>449809</v>
      </c>
      <c r="E27" s="63">
        <f t="shared" si="1"/>
        <v>1.0649959114019736</v>
      </c>
      <c r="F27" s="296"/>
      <c r="G27" s="171">
        <v>2101140</v>
      </c>
      <c r="H27" s="63">
        <f t="shared" si="2"/>
        <v>0.75957272517695107</v>
      </c>
      <c r="I27" s="171">
        <v>2961516</v>
      </c>
      <c r="J27" s="63">
        <f t="shared" si="2"/>
        <v>1.0706029958856351</v>
      </c>
      <c r="K27" s="22"/>
    </row>
    <row r="28" spans="1:11" ht="9.1999999999999993" customHeight="1" x14ac:dyDescent="0.15">
      <c r="A28" s="27" t="s">
        <v>20</v>
      </c>
      <c r="B28" s="171">
        <v>151267</v>
      </c>
      <c r="C28" s="63">
        <f t="shared" si="0"/>
        <v>0.35814920673006179</v>
      </c>
      <c r="D28" s="171">
        <v>295884</v>
      </c>
      <c r="E28" s="63">
        <f t="shared" si="1"/>
        <v>0.70055345768817778</v>
      </c>
      <c r="F28" s="296"/>
      <c r="G28" s="171">
        <v>1217555</v>
      </c>
      <c r="H28" s="63">
        <f t="shared" si="2"/>
        <v>0.44015228371399456</v>
      </c>
      <c r="I28" s="171">
        <v>2064072</v>
      </c>
      <c r="J28" s="63">
        <f t="shared" si="2"/>
        <v>0.74617245590557491</v>
      </c>
      <c r="K28" s="22"/>
    </row>
    <row r="29" spans="1:11" ht="9.1999999999999993" customHeight="1" thickBot="1" x14ac:dyDescent="0.2">
      <c r="A29" s="86" t="s">
        <v>188</v>
      </c>
      <c r="B29" s="216">
        <v>75145</v>
      </c>
      <c r="C29" s="63">
        <f t="shared" si="0"/>
        <v>0.17791800022298646</v>
      </c>
      <c r="D29" s="216">
        <v>193015</v>
      </c>
      <c r="E29" s="63">
        <f t="shared" si="1"/>
        <v>0.45699438170257145</v>
      </c>
      <c r="F29" s="296"/>
      <c r="G29" s="216">
        <v>589534</v>
      </c>
      <c r="H29" s="63">
        <f t="shared" si="2"/>
        <v>0.21311951938684173</v>
      </c>
      <c r="I29" s="216">
        <v>1446774</v>
      </c>
      <c r="J29" s="63">
        <f t="shared" si="2"/>
        <v>0.52301611025212891</v>
      </c>
      <c r="K29" s="22"/>
    </row>
    <row r="30" spans="1:11" ht="9.1999999999999993" customHeight="1" x14ac:dyDescent="0.15">
      <c r="A30" s="73" t="s">
        <v>1</v>
      </c>
      <c r="B30" s="79">
        <v>20562609</v>
      </c>
      <c r="C30" s="78">
        <f>(B30/($B$30+$D$30))*100</f>
        <v>48.685318685836492</v>
      </c>
      <c r="D30" s="79">
        <v>21673140</v>
      </c>
      <c r="E30" s="78">
        <f>(D30/($B$30+$D$30))*100</f>
        <v>51.314681314163501</v>
      </c>
      <c r="F30" s="296"/>
      <c r="G30" s="79">
        <v>136325793</v>
      </c>
      <c r="H30" s="78">
        <f>(G30/($G$30+$I$30))*100</f>
        <v>49.282462901529129</v>
      </c>
      <c r="I30" s="79">
        <v>140295514</v>
      </c>
      <c r="J30" s="78">
        <f>(I30/($G$30+$I$30))*100</f>
        <v>50.717537098470864</v>
      </c>
      <c r="K30" s="22"/>
    </row>
    <row r="31" spans="1:11" ht="10.5" customHeight="1" x14ac:dyDescent="0.15">
      <c r="A31" s="466" t="s">
        <v>527</v>
      </c>
      <c r="B31" s="467"/>
      <c r="C31" s="467"/>
      <c r="D31" s="467"/>
      <c r="E31" s="467"/>
      <c r="F31" s="467"/>
      <c r="G31" s="467"/>
      <c r="H31" s="467"/>
      <c r="I31" s="467"/>
      <c r="J31" s="467"/>
      <c r="K31" s="22"/>
    </row>
    <row r="32" spans="1:11" ht="18" customHeight="1" x14ac:dyDescent="0.15">
      <c r="A32" s="465"/>
      <c r="B32" s="465"/>
      <c r="C32" s="465"/>
      <c r="D32" s="465"/>
      <c r="E32" s="465"/>
      <c r="F32" s="465"/>
      <c r="G32" s="465"/>
      <c r="H32" s="465"/>
      <c r="I32" s="465"/>
      <c r="J32" s="465"/>
    </row>
    <row r="40" spans="8:8" x14ac:dyDescent="0.15">
      <c r="H40" s="31"/>
    </row>
    <row r="41" spans="8:8" x14ac:dyDescent="0.15">
      <c r="H41" s="407"/>
    </row>
  </sheetData>
  <mergeCells count="9">
    <mergeCell ref="A1:J1"/>
    <mergeCell ref="A3:J3"/>
    <mergeCell ref="A32:J32"/>
    <mergeCell ref="A31:J31"/>
    <mergeCell ref="G6:J6"/>
    <mergeCell ref="A4:J4"/>
    <mergeCell ref="A2:J2"/>
    <mergeCell ref="A5:J5"/>
    <mergeCell ref="B6:E6"/>
  </mergeCells>
  <phoneticPr fontId="7" type="noConversion"/>
  <pageMargins left="1.05" right="1.05" top="0.5" bottom="0.25"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51"/>
  <sheetViews>
    <sheetView showWhiteSpace="0" view="pageLayout" zoomScale="160" zoomScaleNormal="115" zoomScaleSheetLayoutView="100" zoomScalePageLayoutView="160" workbookViewId="0">
      <selection sqref="A1:I1"/>
    </sheetView>
  </sheetViews>
  <sheetFormatPr defaultRowHeight="8.25" x14ac:dyDescent="0.15"/>
  <cols>
    <col min="1" max="4" width="9.42578125" style="110" customWidth="1"/>
    <col min="5" max="5" width="10.42578125" style="110" customWidth="1"/>
    <col min="6" max="8" width="9.42578125" style="110" customWidth="1"/>
    <col min="9" max="9" width="9.28515625" style="110" customWidth="1"/>
    <col min="10" max="10" width="18" style="110" customWidth="1"/>
    <col min="11" max="12" width="9.140625" style="110"/>
    <col min="13" max="13" width="5.42578125" style="110" bestFit="1" customWidth="1"/>
    <col min="14" max="16384" width="9.140625" style="110"/>
  </cols>
  <sheetData>
    <row r="1" spans="1:17" ht="11.25" customHeight="1" x14ac:dyDescent="0.15">
      <c r="A1" s="501" t="s">
        <v>645</v>
      </c>
      <c r="B1" s="501"/>
      <c r="C1" s="501"/>
      <c r="D1" s="501"/>
      <c r="E1" s="501"/>
      <c r="F1" s="501"/>
      <c r="G1" s="501"/>
      <c r="H1" s="501"/>
      <c r="I1" s="501"/>
    </row>
    <row r="2" spans="1:17" ht="13.5" customHeight="1" x14ac:dyDescent="0.15">
      <c r="A2" s="510" t="s">
        <v>549</v>
      </c>
      <c r="B2" s="510"/>
      <c r="C2" s="510"/>
      <c r="D2" s="510"/>
      <c r="E2" s="510"/>
      <c r="F2" s="510"/>
      <c r="G2" s="510"/>
      <c r="H2" s="510"/>
      <c r="I2" s="510"/>
    </row>
    <row r="3" spans="1:17" ht="18.75" customHeight="1" x14ac:dyDescent="0.15">
      <c r="A3" s="487" t="s">
        <v>550</v>
      </c>
      <c r="B3" s="487"/>
      <c r="C3" s="487"/>
      <c r="D3" s="487"/>
      <c r="E3" s="487"/>
      <c r="F3" s="487"/>
      <c r="G3" s="487"/>
      <c r="H3" s="487"/>
      <c r="I3" s="487"/>
    </row>
    <row r="4" spans="1:17" ht="7.5" customHeight="1" x14ac:dyDescent="0.15">
      <c r="A4" s="511"/>
      <c r="B4" s="511"/>
      <c r="C4" s="511"/>
      <c r="D4" s="511"/>
      <c r="E4" s="511"/>
      <c r="F4" s="511"/>
      <c r="G4" s="511"/>
      <c r="H4" s="511"/>
      <c r="I4" s="511"/>
      <c r="K4" s="110" t="s">
        <v>412</v>
      </c>
      <c r="O4" s="110" t="s">
        <v>455</v>
      </c>
    </row>
    <row r="5" spans="1:17" s="113" customFormat="1" ht="18.75" customHeight="1" x14ac:dyDescent="0.15">
      <c r="A5" s="508" t="s">
        <v>547</v>
      </c>
      <c r="B5" s="509"/>
      <c r="C5" s="509"/>
      <c r="D5" s="509"/>
      <c r="E5" s="509"/>
      <c r="F5" s="509"/>
      <c r="G5" s="509"/>
      <c r="H5" s="509"/>
      <c r="I5" s="509"/>
    </row>
    <row r="6" spans="1:17" ht="9.75" customHeight="1" x14ac:dyDescent="0.15">
      <c r="A6" s="114" t="s">
        <v>375</v>
      </c>
      <c r="B6" s="503" t="s">
        <v>376</v>
      </c>
      <c r="C6" s="503"/>
      <c r="D6" s="503"/>
      <c r="E6" s="505" t="s">
        <v>377</v>
      </c>
      <c r="F6" s="505"/>
      <c r="G6" s="504" t="s">
        <v>456</v>
      </c>
      <c r="H6" s="504"/>
      <c r="I6" s="504"/>
      <c r="K6" s="111" t="s">
        <v>32</v>
      </c>
      <c r="L6" s="111" t="s">
        <v>30</v>
      </c>
      <c r="M6" s="111"/>
      <c r="N6" s="111"/>
      <c r="O6" s="111" t="s">
        <v>32</v>
      </c>
      <c r="P6" s="111" t="s">
        <v>30</v>
      </c>
      <c r="Q6" s="115"/>
    </row>
    <row r="7" spans="1:17" ht="12.75" customHeight="1" x14ac:dyDescent="0.15">
      <c r="J7" s="112" t="s">
        <v>253</v>
      </c>
      <c r="K7" s="63">
        <v>0.29741156000000002</v>
      </c>
      <c r="L7" s="63">
        <v>0.33990399900000001</v>
      </c>
      <c r="M7" s="111"/>
      <c r="N7" s="112" t="s">
        <v>253</v>
      </c>
      <c r="O7" s="63">
        <v>3.4305860610000001</v>
      </c>
      <c r="P7" s="63">
        <v>3.5931360849999998</v>
      </c>
      <c r="Q7" s="115"/>
    </row>
    <row r="8" spans="1:17" ht="12.75" customHeight="1" x14ac:dyDescent="0.15">
      <c r="J8" s="112" t="s">
        <v>4</v>
      </c>
      <c r="K8" s="63">
        <v>0.61897564500000002</v>
      </c>
      <c r="L8" s="63">
        <v>0.64132874699999998</v>
      </c>
      <c r="M8" s="111"/>
      <c r="N8" s="112" t="s">
        <v>4</v>
      </c>
      <c r="O8" s="63">
        <v>3.5238005000000001</v>
      </c>
      <c r="P8" s="63">
        <v>3.6987674990000001</v>
      </c>
      <c r="Q8" s="115"/>
    </row>
    <row r="9" spans="1:17" ht="12.75" customHeight="1" x14ac:dyDescent="0.15">
      <c r="J9" s="112" t="s">
        <v>5</v>
      </c>
      <c r="K9" s="63">
        <v>1.0740474849999999</v>
      </c>
      <c r="L9" s="63">
        <v>1.0509035840000001</v>
      </c>
      <c r="M9" s="111"/>
      <c r="N9" s="112" t="s">
        <v>5</v>
      </c>
      <c r="O9" s="63">
        <v>3.5128993149999999</v>
      </c>
      <c r="P9" s="63">
        <v>3.6903711829999999</v>
      </c>
      <c r="Q9" s="115"/>
    </row>
    <row r="10" spans="1:17" ht="12.75" customHeight="1" x14ac:dyDescent="0.15">
      <c r="J10" s="112" t="s">
        <v>6</v>
      </c>
      <c r="K10" s="63">
        <v>1.686405514</v>
      </c>
      <c r="L10" s="63">
        <v>1.919646317</v>
      </c>
      <c r="M10" s="111"/>
      <c r="N10" s="112" t="s">
        <v>6</v>
      </c>
      <c r="O10" s="63">
        <v>3.481510916</v>
      </c>
      <c r="P10" s="63">
        <v>3.6435523019999998</v>
      </c>
      <c r="Q10" s="115"/>
    </row>
    <row r="11" spans="1:17" ht="12.75" customHeight="1" x14ac:dyDescent="0.15">
      <c r="J11" s="112" t="s">
        <v>7</v>
      </c>
      <c r="K11" s="63">
        <v>2.6675885400000001</v>
      </c>
      <c r="L11" s="63">
        <v>3.0124101740000002</v>
      </c>
      <c r="M11" s="111"/>
      <c r="N11" s="112" t="s">
        <v>7</v>
      </c>
      <c r="O11" s="63">
        <v>3.6040191940000001</v>
      </c>
      <c r="P11" s="63">
        <v>3.7658986259999998</v>
      </c>
      <c r="Q11" s="115"/>
    </row>
    <row r="12" spans="1:17" ht="12.75" customHeight="1" x14ac:dyDescent="0.15">
      <c r="J12" s="112" t="s">
        <v>8</v>
      </c>
      <c r="K12" s="63">
        <v>4.0218110019999997</v>
      </c>
      <c r="L12" s="63">
        <v>4.2521206380000001</v>
      </c>
      <c r="M12" s="111"/>
      <c r="N12" s="112" t="s">
        <v>8</v>
      </c>
      <c r="O12" s="63">
        <v>3.2893091640000001</v>
      </c>
      <c r="P12" s="63">
        <v>3.3436798849999998</v>
      </c>
      <c r="Q12" s="115"/>
    </row>
    <row r="13" spans="1:17" ht="12.75" customHeight="1" x14ac:dyDescent="0.15">
      <c r="J13" s="112" t="s">
        <v>9</v>
      </c>
      <c r="K13" s="63">
        <v>4.8397626379999998</v>
      </c>
      <c r="L13" s="63">
        <v>5.0681805119999996</v>
      </c>
      <c r="M13" s="111"/>
      <c r="N13" s="112" t="s">
        <v>9</v>
      </c>
      <c r="O13" s="63">
        <v>3.1299064030000001</v>
      </c>
      <c r="P13" s="63">
        <v>3.1066851259999999</v>
      </c>
      <c r="Q13" s="115"/>
    </row>
    <row r="14" spans="1:17" ht="12.75" customHeight="1" x14ac:dyDescent="0.15">
      <c r="J14" s="112" t="s">
        <v>10</v>
      </c>
      <c r="K14" s="63">
        <v>5.3380277449999998</v>
      </c>
      <c r="L14" s="63">
        <v>5.3290377309999997</v>
      </c>
      <c r="M14" s="111"/>
      <c r="N14" s="112" t="s">
        <v>10</v>
      </c>
      <c r="O14" s="63">
        <v>2.8198312290000001</v>
      </c>
      <c r="P14" s="63">
        <v>2.8201789970000002</v>
      </c>
      <c r="Q14" s="115"/>
    </row>
    <row r="15" spans="1:17" ht="12.75" customHeight="1" x14ac:dyDescent="0.15">
      <c r="J15" s="112" t="s">
        <v>11</v>
      </c>
      <c r="K15" s="63">
        <v>5.6119355190000002</v>
      </c>
      <c r="L15" s="63">
        <v>5.3487343149999997</v>
      </c>
      <c r="M15" s="111"/>
      <c r="N15" s="112" t="s">
        <v>11</v>
      </c>
      <c r="O15" s="63">
        <v>2.9421489940000001</v>
      </c>
      <c r="P15" s="63">
        <v>2.9002820090000001</v>
      </c>
      <c r="Q15" s="115"/>
    </row>
    <row r="16" spans="1:17" ht="12.75" customHeight="1" x14ac:dyDescent="0.15">
      <c r="J16" s="112" t="s">
        <v>12</v>
      </c>
      <c r="K16" s="63">
        <v>5.0451171119999998</v>
      </c>
      <c r="L16" s="63">
        <v>4.9346988019999998</v>
      </c>
      <c r="M16" s="111"/>
      <c r="N16" s="112" t="s">
        <v>12</v>
      </c>
      <c r="O16" s="63">
        <v>3.036825721</v>
      </c>
      <c r="P16" s="63">
        <v>2.9780327080000002</v>
      </c>
      <c r="Q16" s="115"/>
    </row>
    <row r="17" spans="1:18" ht="12.75" customHeight="1" x14ac:dyDescent="0.15">
      <c r="J17" s="112" t="s">
        <v>13</v>
      </c>
      <c r="K17" s="63">
        <v>4.5923916250000003</v>
      </c>
      <c r="L17" s="63">
        <v>4.4139314299999999</v>
      </c>
      <c r="M17" s="111"/>
      <c r="N17" s="112" t="s">
        <v>13</v>
      </c>
      <c r="O17" s="63">
        <v>3.4420305880000002</v>
      </c>
      <c r="P17" s="63">
        <v>3.314305069</v>
      </c>
      <c r="Q17" s="115"/>
    </row>
    <row r="18" spans="1:18" ht="12.75" customHeight="1" x14ac:dyDescent="0.15">
      <c r="J18" s="112" t="s">
        <v>14</v>
      </c>
      <c r="K18" s="63">
        <v>3.9056747870000001</v>
      </c>
      <c r="L18" s="63">
        <v>3.554387067</v>
      </c>
      <c r="M18" s="111"/>
      <c r="N18" s="112" t="s">
        <v>14</v>
      </c>
      <c r="O18" s="63">
        <v>3.3698951469999998</v>
      </c>
      <c r="P18" s="63">
        <v>3.1770853429999999</v>
      </c>
      <c r="Q18" s="115"/>
    </row>
    <row r="19" spans="1:18" ht="12.75" customHeight="1" x14ac:dyDescent="0.15">
      <c r="J19" s="112" t="s">
        <v>15</v>
      </c>
      <c r="K19" s="63">
        <v>3.234818921</v>
      </c>
      <c r="L19" s="63">
        <v>2.867951981</v>
      </c>
      <c r="M19" s="111"/>
      <c r="N19" s="112" t="s">
        <v>15</v>
      </c>
      <c r="O19" s="63">
        <v>3.0479506770000002</v>
      </c>
      <c r="P19" s="63">
        <v>2.8197726649999999</v>
      </c>
      <c r="Q19" s="115"/>
    </row>
    <row r="20" spans="1:18" ht="12.75" customHeight="1" x14ac:dyDescent="0.15">
      <c r="J20" s="112" t="s">
        <v>16</v>
      </c>
      <c r="K20" s="63">
        <v>2.627238835</v>
      </c>
      <c r="L20" s="63">
        <v>2.153524021</v>
      </c>
      <c r="M20" s="111"/>
      <c r="N20" s="112" t="s">
        <v>16</v>
      </c>
      <c r="O20" s="63">
        <v>2.512968388</v>
      </c>
      <c r="P20" s="63">
        <v>2.2866477889999999</v>
      </c>
      <c r="Q20" s="115"/>
    </row>
    <row r="21" spans="1:18" ht="12.75" customHeight="1" x14ac:dyDescent="0.15">
      <c r="J21" s="112" t="s">
        <v>17</v>
      </c>
      <c r="K21" s="63">
        <v>2.0210106849999998</v>
      </c>
      <c r="L21" s="63">
        <v>1.4971369400000001</v>
      </c>
      <c r="M21" s="111"/>
      <c r="N21" s="112" t="s">
        <v>17</v>
      </c>
      <c r="O21" s="63">
        <v>1.8684124719999999</v>
      </c>
      <c r="P21" s="63">
        <v>1.624176767</v>
      </c>
      <c r="Q21" s="115"/>
    </row>
    <row r="22" spans="1:18" ht="21" customHeight="1" x14ac:dyDescent="0.15">
      <c r="J22" s="112" t="s">
        <v>18</v>
      </c>
      <c r="K22" s="63">
        <v>1.50991995</v>
      </c>
      <c r="L22" s="63">
        <v>1.085511707</v>
      </c>
      <c r="M22" s="111"/>
      <c r="N22" s="112" t="s">
        <v>18</v>
      </c>
      <c r="O22" s="63">
        <v>1.365650767</v>
      </c>
      <c r="P22" s="63">
        <v>1.10704632</v>
      </c>
      <c r="Q22" s="115"/>
    </row>
    <row r="23" spans="1:18" s="118" customFormat="1" ht="11.25" customHeight="1" x14ac:dyDescent="0.15">
      <c r="A23" s="506" t="s">
        <v>527</v>
      </c>
      <c r="B23" s="507"/>
      <c r="C23" s="507"/>
      <c r="D23" s="507"/>
      <c r="E23" s="507"/>
      <c r="F23" s="507"/>
      <c r="G23" s="507"/>
      <c r="H23" s="507"/>
      <c r="I23" s="507"/>
      <c r="J23" s="116" t="s">
        <v>19</v>
      </c>
      <c r="K23" s="63">
        <v>1.064995911</v>
      </c>
      <c r="L23" s="63">
        <v>0.67984351399999998</v>
      </c>
      <c r="M23" s="117"/>
      <c r="N23" s="116" t="s">
        <v>19</v>
      </c>
      <c r="O23" s="63">
        <v>1.0706029960000001</v>
      </c>
      <c r="P23" s="63">
        <v>0.75957272499999995</v>
      </c>
      <c r="Q23" s="115"/>
    </row>
    <row r="24" spans="1:18" ht="19.5" customHeight="1" x14ac:dyDescent="0.15">
      <c r="A24" s="502"/>
      <c r="B24" s="502"/>
      <c r="C24" s="502"/>
      <c r="D24" s="502"/>
      <c r="E24" s="502"/>
      <c r="F24" s="502"/>
      <c r="G24" s="502"/>
      <c r="H24" s="502"/>
      <c r="I24" s="502"/>
      <c r="J24" s="116" t="s">
        <v>20</v>
      </c>
      <c r="K24" s="63">
        <v>0.70055345800000002</v>
      </c>
      <c r="L24" s="63">
        <v>0.35814920700000002</v>
      </c>
      <c r="M24" s="111"/>
      <c r="N24" s="116" t="s">
        <v>20</v>
      </c>
      <c r="O24" s="63">
        <v>0.74617245600000004</v>
      </c>
      <c r="P24" s="63">
        <v>0.440152284</v>
      </c>
      <c r="Q24" s="115"/>
      <c r="R24" s="171"/>
    </row>
    <row r="25" spans="1:18" ht="19.5" customHeight="1" thickBot="1" x14ac:dyDescent="0.2">
      <c r="J25" s="112" t="s">
        <v>188</v>
      </c>
      <c r="K25" s="87">
        <v>0.45699438199999998</v>
      </c>
      <c r="L25" s="87">
        <v>0.17791799999999999</v>
      </c>
      <c r="M25" s="111"/>
      <c r="N25" s="112" t="s">
        <v>188</v>
      </c>
      <c r="O25" s="87">
        <v>0.52301611000000003</v>
      </c>
      <c r="P25" s="87">
        <v>0.21311951900000001</v>
      </c>
      <c r="Q25" s="115"/>
    </row>
    <row r="26" spans="1:18" x14ac:dyDescent="0.15">
      <c r="K26" s="78">
        <v>51.314681309999997</v>
      </c>
      <c r="L26" s="78">
        <v>48.685318690000003</v>
      </c>
      <c r="O26" s="78">
        <v>50.717537100000001</v>
      </c>
      <c r="P26" s="78">
        <v>49.282462899999999</v>
      </c>
      <c r="Q26" s="115"/>
    </row>
    <row r="29" spans="1:18" x14ac:dyDescent="0.15">
      <c r="K29" s="63"/>
      <c r="L29" s="63"/>
    </row>
    <row r="30" spans="1:18" x14ac:dyDescent="0.15">
      <c r="K30" s="63"/>
      <c r="L30" s="63"/>
    </row>
    <row r="31" spans="1:18" x14ac:dyDescent="0.15">
      <c r="K31" s="63"/>
      <c r="L31" s="63"/>
      <c r="P31" s="113"/>
    </row>
    <row r="32" spans="1:18" x14ac:dyDescent="0.15">
      <c r="K32" s="63"/>
      <c r="L32" s="63"/>
      <c r="M32" s="115"/>
      <c r="P32" s="115"/>
    </row>
    <row r="33" spans="11:16" x14ac:dyDescent="0.15">
      <c r="K33" s="63"/>
      <c r="L33" s="63"/>
      <c r="M33" s="115"/>
      <c r="P33" s="115"/>
    </row>
    <row r="34" spans="11:16" x14ac:dyDescent="0.15">
      <c r="K34" s="63"/>
      <c r="L34" s="63"/>
      <c r="M34" s="115"/>
      <c r="P34" s="115"/>
    </row>
    <row r="35" spans="11:16" x14ac:dyDescent="0.15">
      <c r="K35" s="63"/>
      <c r="L35" s="63"/>
      <c r="M35" s="115"/>
      <c r="P35" s="115"/>
    </row>
    <row r="36" spans="11:16" x14ac:dyDescent="0.15">
      <c r="K36" s="63"/>
      <c r="L36" s="63"/>
      <c r="M36" s="115"/>
      <c r="P36" s="115"/>
    </row>
    <row r="37" spans="11:16" x14ac:dyDescent="0.15">
      <c r="K37" s="63"/>
      <c r="L37" s="63"/>
      <c r="M37" s="115"/>
      <c r="P37" s="115"/>
    </row>
    <row r="38" spans="11:16" x14ac:dyDescent="0.15">
      <c r="K38" s="63"/>
      <c r="L38" s="63"/>
      <c r="M38" s="115"/>
      <c r="P38" s="115"/>
    </row>
    <row r="39" spans="11:16" x14ac:dyDescent="0.15">
      <c r="K39" s="63"/>
      <c r="L39" s="63"/>
      <c r="M39" s="115"/>
      <c r="P39" s="115"/>
    </row>
    <row r="40" spans="11:16" x14ac:dyDescent="0.15">
      <c r="K40" s="63"/>
      <c r="L40" s="63"/>
      <c r="M40" s="115"/>
      <c r="P40" s="115"/>
    </row>
    <row r="41" spans="11:16" x14ac:dyDescent="0.15">
      <c r="K41" s="63"/>
      <c r="L41" s="63"/>
      <c r="M41" s="115"/>
      <c r="P41" s="115"/>
    </row>
    <row r="42" spans="11:16" x14ac:dyDescent="0.15">
      <c r="K42" s="63"/>
      <c r="L42" s="63"/>
      <c r="M42" s="115"/>
      <c r="P42" s="115"/>
    </row>
    <row r="43" spans="11:16" x14ac:dyDescent="0.15">
      <c r="K43" s="63"/>
      <c r="L43" s="63"/>
      <c r="M43" s="115"/>
      <c r="P43" s="115"/>
    </row>
    <row r="44" spans="11:16" x14ac:dyDescent="0.15">
      <c r="K44" s="63"/>
      <c r="L44" s="63"/>
      <c r="M44" s="115"/>
      <c r="P44" s="115"/>
    </row>
    <row r="45" spans="11:16" x14ac:dyDescent="0.15">
      <c r="K45" s="63"/>
      <c r="L45" s="63"/>
      <c r="M45" s="115"/>
      <c r="P45" s="115"/>
    </row>
    <row r="46" spans="11:16" x14ac:dyDescent="0.15">
      <c r="K46" s="63"/>
      <c r="L46" s="63"/>
      <c r="M46" s="115"/>
      <c r="P46" s="115"/>
    </row>
    <row r="47" spans="11:16" x14ac:dyDescent="0.15">
      <c r="K47" s="87"/>
      <c r="L47" s="87"/>
      <c r="M47" s="115"/>
      <c r="P47" s="115"/>
    </row>
    <row r="48" spans="11:16" x14ac:dyDescent="0.15">
      <c r="L48" s="115"/>
      <c r="M48" s="115"/>
      <c r="P48" s="115"/>
    </row>
    <row r="49" spans="12:16" x14ac:dyDescent="0.15">
      <c r="L49" s="115"/>
      <c r="M49" s="115"/>
      <c r="P49" s="115"/>
    </row>
    <row r="50" spans="12:16" x14ac:dyDescent="0.15">
      <c r="L50" s="115"/>
      <c r="M50" s="115"/>
      <c r="P50" s="115"/>
    </row>
    <row r="51" spans="12:16" x14ac:dyDescent="0.15">
      <c r="L51" s="115"/>
      <c r="M51" s="115"/>
      <c r="P51" s="115"/>
    </row>
  </sheetData>
  <mergeCells count="10">
    <mergeCell ref="A1:I1"/>
    <mergeCell ref="A24:I24"/>
    <mergeCell ref="B6:D6"/>
    <mergeCell ref="G6:I6"/>
    <mergeCell ref="E6:F6"/>
    <mergeCell ref="A23:I23"/>
    <mergeCell ref="A5:I5"/>
    <mergeCell ref="A2:I2"/>
    <mergeCell ref="A4:I4"/>
    <mergeCell ref="A3:I3"/>
  </mergeCells>
  <phoneticPr fontId="7" type="noConversion"/>
  <pageMargins left="1.05" right="1.05" top="0.5" bottom="0.25" header="0" footer="0"/>
  <pageSetup scale="95" orientation="portrait" r:id="rId1"/>
  <headerFooter alignWithMargins="0"/>
  <colBreaks count="1" manualBreakCount="1">
    <brk id="9" min="1" max="2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69"/>
  <sheetViews>
    <sheetView showGridLines="0" view="pageLayout" zoomScale="160" zoomScaleNormal="130" zoomScaleSheetLayoutView="100" zoomScalePageLayoutView="160" workbookViewId="0">
      <selection sqref="A1:G1"/>
    </sheetView>
  </sheetViews>
  <sheetFormatPr defaultRowHeight="8.25" x14ac:dyDescent="0.15"/>
  <cols>
    <col min="1" max="1" width="15.28515625" style="2" customWidth="1"/>
    <col min="2" max="2" width="11.42578125" style="2" customWidth="1"/>
    <col min="3" max="3" width="11.28515625" style="2" customWidth="1"/>
    <col min="4" max="5" width="11.140625" style="2" customWidth="1"/>
    <col min="6" max="7" width="11.28515625" style="2" customWidth="1"/>
    <col min="8" max="16384" width="9.140625" style="2"/>
  </cols>
  <sheetData>
    <row r="1" spans="1:7" ht="10.5" customHeight="1" x14ac:dyDescent="0.15">
      <c r="A1" s="486" t="s">
        <v>501</v>
      </c>
      <c r="B1" s="486"/>
      <c r="C1" s="486"/>
      <c r="D1" s="486"/>
      <c r="E1" s="486"/>
      <c r="F1" s="486"/>
      <c r="G1" s="486"/>
    </row>
    <row r="2" spans="1:7" ht="12.75" customHeight="1" x14ac:dyDescent="0.15">
      <c r="A2" s="461" t="s">
        <v>549</v>
      </c>
      <c r="B2" s="461"/>
      <c r="C2" s="461"/>
      <c r="D2" s="461"/>
      <c r="E2" s="461"/>
      <c r="F2" s="461"/>
      <c r="G2" s="461"/>
    </row>
    <row r="3" spans="1:7" ht="18" customHeight="1" x14ac:dyDescent="0.15">
      <c r="A3" s="470" t="s">
        <v>551</v>
      </c>
      <c r="B3" s="470"/>
      <c r="C3" s="470"/>
      <c r="D3" s="470"/>
      <c r="E3" s="470"/>
      <c r="F3" s="470"/>
      <c r="G3" s="470"/>
    </row>
    <row r="4" spans="1:7" ht="7.5" customHeight="1" x14ac:dyDescent="0.15">
      <c r="A4" s="468"/>
      <c r="B4" s="468"/>
      <c r="C4" s="468"/>
      <c r="D4" s="468"/>
      <c r="E4" s="468"/>
      <c r="F4" s="468"/>
      <c r="G4" s="468"/>
    </row>
    <row r="5" spans="1:7" ht="18" customHeight="1" x14ac:dyDescent="0.15">
      <c r="A5" s="477" t="s">
        <v>552</v>
      </c>
      <c r="B5" s="478"/>
      <c r="C5" s="478"/>
      <c r="D5" s="478"/>
      <c r="E5" s="478"/>
      <c r="F5" s="478"/>
      <c r="G5" s="478"/>
    </row>
    <row r="6" spans="1:7" ht="9.1999999999999993" customHeight="1" x14ac:dyDescent="0.15">
      <c r="B6" s="201" t="s">
        <v>196</v>
      </c>
      <c r="C6" s="201" t="s">
        <v>24</v>
      </c>
      <c r="D6" s="201" t="s">
        <v>23</v>
      </c>
      <c r="E6" s="201" t="s">
        <v>22</v>
      </c>
      <c r="F6" s="201" t="s">
        <v>197</v>
      </c>
      <c r="G6" s="201" t="s">
        <v>1</v>
      </c>
    </row>
    <row r="7" spans="1:7" ht="9.1999999999999993" customHeight="1" x14ac:dyDescent="0.15">
      <c r="A7" s="48" t="s">
        <v>457</v>
      </c>
      <c r="B7" s="119">
        <v>99272891</v>
      </c>
      <c r="C7" s="119">
        <v>4200682</v>
      </c>
      <c r="D7" s="119">
        <v>25141574</v>
      </c>
      <c r="E7" s="119">
        <v>12947966</v>
      </c>
      <c r="F7" s="119">
        <v>64071384</v>
      </c>
      <c r="G7" s="119">
        <v>205634497</v>
      </c>
    </row>
    <row r="8" spans="1:7" ht="9.1999999999999993" customHeight="1" x14ac:dyDescent="0.15">
      <c r="A8" s="48" t="s">
        <v>251</v>
      </c>
      <c r="B8" s="119">
        <v>23738989</v>
      </c>
      <c r="C8" s="119">
        <v>1230188</v>
      </c>
      <c r="D8" s="119">
        <v>3231281</v>
      </c>
      <c r="E8" s="119">
        <v>2154767</v>
      </c>
      <c r="F8" s="119">
        <v>9375520</v>
      </c>
      <c r="G8" s="119">
        <v>39730745</v>
      </c>
    </row>
    <row r="9" spans="1:7" ht="9.1999999999999993" customHeight="1" x14ac:dyDescent="0.15">
      <c r="A9" s="123" t="s">
        <v>59</v>
      </c>
      <c r="B9" s="121">
        <v>6578028</v>
      </c>
      <c r="C9" s="121">
        <v>454270</v>
      </c>
      <c r="D9" s="121">
        <v>715073</v>
      </c>
      <c r="E9" s="121">
        <v>408755</v>
      </c>
      <c r="F9" s="121">
        <v>2911356</v>
      </c>
      <c r="G9" s="121">
        <v>11067482</v>
      </c>
    </row>
    <row r="10" spans="1:7" ht="9.1999999999999993" customHeight="1" x14ac:dyDescent="0.15">
      <c r="A10" s="123" t="s">
        <v>63</v>
      </c>
      <c r="B10" s="121">
        <v>7062716</v>
      </c>
      <c r="C10" s="121">
        <v>156678</v>
      </c>
      <c r="D10" s="121">
        <v>604088</v>
      </c>
      <c r="E10" s="121">
        <v>564943</v>
      </c>
      <c r="F10" s="121">
        <v>2064085</v>
      </c>
      <c r="G10" s="121">
        <v>10452510</v>
      </c>
    </row>
    <row r="11" spans="1:7" ht="9.1999999999999993" customHeight="1" x14ac:dyDescent="0.15">
      <c r="A11" s="123" t="s">
        <v>420</v>
      </c>
      <c r="B11" s="121">
        <v>3401848</v>
      </c>
      <c r="C11" s="121">
        <v>91797</v>
      </c>
      <c r="D11" s="121">
        <v>568058</v>
      </c>
      <c r="E11" s="121">
        <v>553958</v>
      </c>
      <c r="F11" s="121">
        <v>879388</v>
      </c>
      <c r="G11" s="121">
        <v>5495049</v>
      </c>
    </row>
    <row r="12" spans="1:7" ht="9.1999999999999993" customHeight="1" x14ac:dyDescent="0.15">
      <c r="A12" s="123" t="s">
        <v>61</v>
      </c>
      <c r="B12" s="121">
        <v>1789398</v>
      </c>
      <c r="C12" s="121">
        <v>205417</v>
      </c>
      <c r="D12" s="121">
        <v>510085</v>
      </c>
      <c r="E12" s="121">
        <v>249183</v>
      </c>
      <c r="F12" s="121">
        <v>1013309</v>
      </c>
      <c r="G12" s="121">
        <v>3767392</v>
      </c>
    </row>
    <row r="13" spans="1:7" ht="9.1999999999999993" customHeight="1" x14ac:dyDescent="0.15">
      <c r="A13" s="123" t="s">
        <v>60</v>
      </c>
      <c r="B13" s="121">
        <v>1541737</v>
      </c>
      <c r="C13" s="121">
        <v>130564</v>
      </c>
      <c r="D13" s="121">
        <v>239095</v>
      </c>
      <c r="E13" s="121">
        <v>97050</v>
      </c>
      <c r="F13" s="121">
        <v>1079491</v>
      </c>
      <c r="G13" s="121">
        <v>3087937</v>
      </c>
    </row>
    <row r="14" spans="1:7" ht="9.1999999999999993" customHeight="1" x14ac:dyDescent="0.15">
      <c r="A14" s="123" t="s">
        <v>62</v>
      </c>
      <c r="B14" s="121">
        <v>1505995</v>
      </c>
      <c r="C14" s="121">
        <v>95587</v>
      </c>
      <c r="D14" s="121">
        <v>321586</v>
      </c>
      <c r="E14" s="121">
        <v>117234</v>
      </c>
      <c r="F14" s="121">
        <v>640135</v>
      </c>
      <c r="G14" s="121">
        <v>2680537</v>
      </c>
    </row>
    <row r="15" spans="1:7" ht="9.1999999999999993" customHeight="1" x14ac:dyDescent="0.15">
      <c r="A15" s="123" t="s">
        <v>58</v>
      </c>
      <c r="B15" s="121">
        <v>982521</v>
      </c>
      <c r="C15" s="121">
        <v>25772</v>
      </c>
      <c r="D15" s="121">
        <v>118692</v>
      </c>
      <c r="E15" s="121">
        <v>88219</v>
      </c>
      <c r="F15" s="121">
        <v>320462</v>
      </c>
      <c r="G15" s="121">
        <v>1535666</v>
      </c>
    </row>
    <row r="16" spans="1:7" ht="9.1999999999999993" customHeight="1" x14ac:dyDescent="0.15">
      <c r="A16" s="123" t="s">
        <v>419</v>
      </c>
      <c r="B16" s="169">
        <v>744726</v>
      </c>
      <c r="C16" s="169">
        <v>65831</v>
      </c>
      <c r="D16" s="169">
        <v>135132</v>
      </c>
      <c r="E16" s="169">
        <v>63112</v>
      </c>
      <c r="F16" s="169">
        <v>415715</v>
      </c>
      <c r="G16" s="169">
        <v>1424516</v>
      </c>
    </row>
    <row r="17" spans="1:7" ht="9.1999999999999993" customHeight="1" thickBot="1" x14ac:dyDescent="0.2">
      <c r="A17" s="123" t="s">
        <v>195</v>
      </c>
      <c r="B17" s="169">
        <v>132020</v>
      </c>
      <c r="C17" s="169">
        <v>4272</v>
      </c>
      <c r="D17" s="169">
        <v>19472</v>
      </c>
      <c r="E17" s="169">
        <v>12313</v>
      </c>
      <c r="F17" s="169">
        <v>51579</v>
      </c>
      <c r="G17" s="169">
        <v>219656</v>
      </c>
    </row>
    <row r="18" spans="1:7" ht="9.1999999999999993" customHeight="1" x14ac:dyDescent="0.15">
      <c r="A18" s="255" t="s">
        <v>1</v>
      </c>
      <c r="B18" s="257">
        <v>123011880</v>
      </c>
      <c r="C18" s="257">
        <v>5430870</v>
      </c>
      <c r="D18" s="257">
        <v>28372855</v>
      </c>
      <c r="E18" s="257">
        <v>15102733</v>
      </c>
      <c r="F18" s="257">
        <v>73446904</v>
      </c>
      <c r="G18" s="257">
        <v>245365242</v>
      </c>
    </row>
    <row r="19" spans="1:7" ht="9.1999999999999993" customHeight="1" x14ac:dyDescent="0.15">
      <c r="A19" s="86"/>
      <c r="B19" s="165"/>
      <c r="C19" s="165"/>
      <c r="D19" s="165"/>
      <c r="E19" s="165"/>
      <c r="F19" s="165"/>
      <c r="G19" s="165"/>
    </row>
    <row r="20" spans="1:7" ht="9.1999999999999993" customHeight="1" x14ac:dyDescent="0.15">
      <c r="A20" s="488" t="s">
        <v>322</v>
      </c>
      <c r="B20" s="488"/>
      <c r="C20" s="488"/>
      <c r="D20" s="488"/>
      <c r="E20" s="488"/>
      <c r="F20" s="488"/>
      <c r="G20" s="488"/>
    </row>
    <row r="21" spans="1:7" ht="9.1999999999999993" customHeight="1" x14ac:dyDescent="0.15">
      <c r="A21" s="48" t="s">
        <v>457</v>
      </c>
      <c r="B21" s="168">
        <f>(B7/$G7)*100</f>
        <v>48.276379911100229</v>
      </c>
      <c r="C21" s="168">
        <f t="shared" ref="C21:G21" si="0">(C7/$G7)*100</f>
        <v>2.0427905148619105</v>
      </c>
      <c r="D21" s="168">
        <f t="shared" si="0"/>
        <v>12.226340602763747</v>
      </c>
      <c r="E21" s="168">
        <f t="shared" si="0"/>
        <v>6.2965923465652747</v>
      </c>
      <c r="F21" s="168">
        <f t="shared" si="0"/>
        <v>31.15789662470884</v>
      </c>
      <c r="G21" s="168">
        <f t="shared" si="0"/>
        <v>100</v>
      </c>
    </row>
    <row r="22" spans="1:7" ht="9.1999999999999993" customHeight="1" x14ac:dyDescent="0.15">
      <c r="A22" s="48" t="s">
        <v>251</v>
      </c>
      <c r="B22" s="168">
        <f>(B8/$G8)*100</f>
        <v>59.749669934455042</v>
      </c>
      <c r="C22" s="168">
        <f t="shared" ref="C22:G24" si="1">(C8/$G8)*100</f>
        <v>3.0963124401518272</v>
      </c>
      <c r="D22" s="168">
        <f t="shared" si="1"/>
        <v>8.1329484257091078</v>
      </c>
      <c r="E22" s="168">
        <f t="shared" si="1"/>
        <v>5.4234246047991297</v>
      </c>
      <c r="F22" s="168">
        <f t="shared" si="1"/>
        <v>23.597644594884891</v>
      </c>
      <c r="G22" s="168">
        <f t="shared" si="1"/>
        <v>100</v>
      </c>
    </row>
    <row r="23" spans="1:7" ht="9.1999999999999993" customHeight="1" x14ac:dyDescent="0.15">
      <c r="A23" s="123" t="s">
        <v>59</v>
      </c>
      <c r="B23" s="124">
        <f>(B9/$G9)*100</f>
        <v>59.435633145823054</v>
      </c>
      <c r="C23" s="124">
        <f t="shared" ref="C23:F23" si="2">(C9/$G9)*100</f>
        <v>4.1045469963267163</v>
      </c>
      <c r="D23" s="124">
        <f t="shared" si="2"/>
        <v>6.4610269978302197</v>
      </c>
      <c r="E23" s="124">
        <f t="shared" si="2"/>
        <v>3.6932971745515375</v>
      </c>
      <c r="F23" s="124">
        <f t="shared" si="2"/>
        <v>26.305495685468472</v>
      </c>
      <c r="G23" s="124">
        <f t="shared" si="1"/>
        <v>100</v>
      </c>
    </row>
    <row r="24" spans="1:7" ht="9.1999999999999993" customHeight="1" x14ac:dyDescent="0.15">
      <c r="A24" s="123" t="s">
        <v>63</v>
      </c>
      <c r="B24" s="124">
        <f t="shared" ref="B24:F31" si="3">(B10/$G10)*100</f>
        <v>67.569569414427733</v>
      </c>
      <c r="C24" s="124">
        <f t="shared" si="3"/>
        <v>1.4989509696713996</v>
      </c>
      <c r="D24" s="124">
        <f t="shared" si="3"/>
        <v>5.7793582594037218</v>
      </c>
      <c r="E24" s="124">
        <f t="shared" si="3"/>
        <v>5.4048549104473471</v>
      </c>
      <c r="F24" s="124">
        <f t="shared" si="3"/>
        <v>19.7472664460498</v>
      </c>
      <c r="G24" s="124">
        <f t="shared" si="1"/>
        <v>100</v>
      </c>
    </row>
    <row r="25" spans="1:7" ht="9.1999999999999993" customHeight="1" x14ac:dyDescent="0.15">
      <c r="A25" s="123" t="s">
        <v>420</v>
      </c>
      <c r="B25" s="124">
        <f t="shared" si="3"/>
        <v>61.907509832942345</v>
      </c>
      <c r="C25" s="124">
        <f t="shared" si="3"/>
        <v>1.6705401535090951</v>
      </c>
      <c r="D25" s="124">
        <f t="shared" si="3"/>
        <v>10.337633022016728</v>
      </c>
      <c r="E25" s="124">
        <f t="shared" si="3"/>
        <v>10.08103840384317</v>
      </c>
      <c r="F25" s="124">
        <f t="shared" si="3"/>
        <v>16.003278587688662</v>
      </c>
      <c r="G25" s="124">
        <v>100</v>
      </c>
    </row>
    <row r="26" spans="1:7" ht="9.1999999999999993" customHeight="1" x14ac:dyDescent="0.15">
      <c r="A26" s="123" t="s">
        <v>61</v>
      </c>
      <c r="B26" s="124">
        <f t="shared" si="3"/>
        <v>47.496995268875658</v>
      </c>
      <c r="C26" s="124">
        <f t="shared" si="3"/>
        <v>5.4524987046742153</v>
      </c>
      <c r="D26" s="124">
        <f t="shared" si="3"/>
        <v>13.539472398943353</v>
      </c>
      <c r="E26" s="124">
        <f t="shared" si="3"/>
        <v>6.6142042028013011</v>
      </c>
      <c r="F26" s="124">
        <f t="shared" si="3"/>
        <v>26.896829424705469</v>
      </c>
      <c r="G26" s="124">
        <f t="shared" ref="G26:G29" si="4">(G12/$G12)*100</f>
        <v>100</v>
      </c>
    </row>
    <row r="27" spans="1:7" ht="9.1999999999999993" customHeight="1" x14ac:dyDescent="0.15">
      <c r="A27" s="123" t="s">
        <v>60</v>
      </c>
      <c r="B27" s="124">
        <f t="shared" si="3"/>
        <v>49.927734924643865</v>
      </c>
      <c r="C27" s="124">
        <f t="shared" si="3"/>
        <v>4.2281950700419086</v>
      </c>
      <c r="D27" s="124">
        <f t="shared" si="3"/>
        <v>7.7428716971881224</v>
      </c>
      <c r="E27" s="124">
        <f t="shared" si="3"/>
        <v>3.1428750003643211</v>
      </c>
      <c r="F27" s="124">
        <f t="shared" si="3"/>
        <v>34.958323307761788</v>
      </c>
      <c r="G27" s="124">
        <f t="shared" si="4"/>
        <v>100</v>
      </c>
    </row>
    <row r="28" spans="1:7" ht="9.1999999999999993" customHeight="1" x14ac:dyDescent="0.15">
      <c r="A28" s="123" t="s">
        <v>62</v>
      </c>
      <c r="B28" s="124">
        <f t="shared" si="3"/>
        <v>56.182585802770113</v>
      </c>
      <c r="C28" s="124">
        <f t="shared" si="3"/>
        <v>3.5659645809776173</v>
      </c>
      <c r="D28" s="124">
        <f t="shared" si="3"/>
        <v>11.997073720676118</v>
      </c>
      <c r="E28" s="124">
        <f t="shared" si="3"/>
        <v>4.373526647832132</v>
      </c>
      <c r="F28" s="124">
        <f t="shared" si="3"/>
        <v>23.880849247744017</v>
      </c>
      <c r="G28" s="124">
        <f t="shared" si="4"/>
        <v>100</v>
      </c>
    </row>
    <row r="29" spans="1:7" ht="9.1999999999999993" customHeight="1" x14ac:dyDescent="0.15">
      <c r="A29" s="123" t="s">
        <v>58</v>
      </c>
      <c r="B29" s="124">
        <f t="shared" si="3"/>
        <v>63.980123282015754</v>
      </c>
      <c r="C29" s="124">
        <f t="shared" si="3"/>
        <v>1.6782295108441549</v>
      </c>
      <c r="D29" s="124">
        <f t="shared" si="3"/>
        <v>7.7290244102558763</v>
      </c>
      <c r="E29" s="124">
        <f t="shared" si="3"/>
        <v>5.7446736464830241</v>
      </c>
      <c r="F29" s="124">
        <f t="shared" si="3"/>
        <v>20.867949150401195</v>
      </c>
      <c r="G29" s="124">
        <f t="shared" si="4"/>
        <v>100</v>
      </c>
    </row>
    <row r="30" spans="1:7" ht="9.1999999999999993" customHeight="1" x14ac:dyDescent="0.15">
      <c r="A30" s="123" t="s">
        <v>419</v>
      </c>
      <c r="B30" s="124">
        <f t="shared" si="3"/>
        <v>52.27923027891579</v>
      </c>
      <c r="C30" s="124">
        <f t="shared" si="3"/>
        <v>4.6212889149718217</v>
      </c>
      <c r="D30" s="124">
        <f t="shared" si="3"/>
        <v>9.4861693375153386</v>
      </c>
      <c r="E30" s="124">
        <f t="shared" si="3"/>
        <v>4.4304170679725603</v>
      </c>
      <c r="F30" s="124">
        <f t="shared" si="3"/>
        <v>29.182894400624491</v>
      </c>
      <c r="G30" s="243">
        <v>100</v>
      </c>
    </row>
    <row r="31" spans="1:7" ht="9.1999999999999993" customHeight="1" thickBot="1" x14ac:dyDescent="0.2">
      <c r="A31" s="123" t="s">
        <v>195</v>
      </c>
      <c r="B31" s="124">
        <f t="shared" si="3"/>
        <v>60.103070255308296</v>
      </c>
      <c r="C31" s="124">
        <f t="shared" si="3"/>
        <v>1.944859234439305</v>
      </c>
      <c r="D31" s="124">
        <f t="shared" si="3"/>
        <v>8.8647703682121133</v>
      </c>
      <c r="E31" s="124">
        <f t="shared" si="3"/>
        <v>5.6055832756674073</v>
      </c>
      <c r="F31" s="124">
        <f t="shared" si="3"/>
        <v>23.481716866372874</v>
      </c>
      <c r="G31" s="243">
        <f t="shared" ref="B31:G32" si="5">(G17/$G17)*100</f>
        <v>100</v>
      </c>
    </row>
    <row r="32" spans="1:7" ht="9.1999999999999993" customHeight="1" x14ac:dyDescent="0.15">
      <c r="A32" s="255" t="s">
        <v>201</v>
      </c>
      <c r="B32" s="258">
        <f t="shared" si="5"/>
        <v>50.134191378255601</v>
      </c>
      <c r="C32" s="258">
        <f t="shared" si="5"/>
        <v>2.213381958965484</v>
      </c>
      <c r="D32" s="258">
        <f t="shared" si="5"/>
        <v>11.56351843836137</v>
      </c>
      <c r="E32" s="258">
        <f t="shared" si="5"/>
        <v>6.1552047375968595</v>
      </c>
      <c r="F32" s="258">
        <f t="shared" si="5"/>
        <v>29.933703486820679</v>
      </c>
      <c r="G32" s="258">
        <f t="shared" si="5"/>
        <v>100</v>
      </c>
    </row>
    <row r="33" spans="1:7" ht="10.5" customHeight="1" x14ac:dyDescent="0.15">
      <c r="A33" s="496" t="s">
        <v>314</v>
      </c>
      <c r="B33" s="496"/>
      <c r="C33" s="496"/>
      <c r="D33" s="496"/>
      <c r="E33" s="496"/>
      <c r="F33" s="496"/>
      <c r="G33" s="496"/>
    </row>
    <row r="34" spans="1:7" ht="10.5" customHeight="1" x14ac:dyDescent="0.15">
      <c r="A34" s="498" t="s">
        <v>527</v>
      </c>
      <c r="B34" s="496"/>
      <c r="C34" s="496"/>
      <c r="D34" s="496"/>
      <c r="E34" s="496"/>
      <c r="F34" s="496"/>
      <c r="G34" s="496"/>
    </row>
    <row r="35" spans="1:7" ht="18" customHeight="1" x14ac:dyDescent="0.15">
      <c r="A35" s="490"/>
      <c r="B35" s="490"/>
      <c r="C35" s="490"/>
      <c r="D35" s="490"/>
      <c r="E35" s="490"/>
      <c r="F35" s="490"/>
      <c r="G35" s="490"/>
    </row>
    <row r="36" spans="1:7" ht="12.75" customHeight="1" x14ac:dyDescent="0.15">
      <c r="B36" s="16"/>
      <c r="C36" s="16"/>
      <c r="D36" s="16"/>
      <c r="E36" s="16"/>
      <c r="F36" s="16"/>
      <c r="G36" s="16"/>
    </row>
    <row r="37" spans="1:7" x14ac:dyDescent="0.15">
      <c r="B37" s="16"/>
      <c r="C37" s="16"/>
      <c r="D37" s="16"/>
      <c r="E37" s="16"/>
      <c r="F37" s="16"/>
      <c r="G37" s="16"/>
    </row>
    <row r="38" spans="1:7" ht="13.5" customHeight="1" x14ac:dyDescent="0.15"/>
    <row r="39" spans="1:7" x14ac:dyDescent="0.15">
      <c r="B39" s="16"/>
      <c r="C39" s="16"/>
      <c r="D39" s="16"/>
      <c r="E39" s="16"/>
      <c r="F39" s="16"/>
      <c r="G39" s="16"/>
    </row>
    <row r="40" spans="1:7" x14ac:dyDescent="0.15">
      <c r="B40" s="16"/>
      <c r="C40" s="16"/>
      <c r="D40" s="16"/>
      <c r="E40" s="16"/>
      <c r="F40" s="16"/>
      <c r="G40" s="16"/>
    </row>
    <row r="41" spans="1:7" x14ac:dyDescent="0.15">
      <c r="B41" s="16"/>
      <c r="C41" s="16"/>
      <c r="D41" s="16"/>
      <c r="E41" s="16"/>
      <c r="F41" s="16"/>
      <c r="G41" s="16"/>
    </row>
    <row r="42" spans="1:7" x14ac:dyDescent="0.15">
      <c r="B42" s="16"/>
      <c r="C42" s="16"/>
      <c r="D42" s="16"/>
      <c r="E42" s="16"/>
      <c r="F42" s="16"/>
      <c r="G42" s="16"/>
    </row>
    <row r="43" spans="1:7" x14ac:dyDescent="0.15">
      <c r="B43" s="16"/>
      <c r="C43" s="16"/>
      <c r="D43" s="16"/>
      <c r="E43" s="16"/>
      <c r="F43" s="16"/>
      <c r="G43" s="16"/>
    </row>
    <row r="44" spans="1:7" ht="12.75" customHeight="1" x14ac:dyDescent="0.15">
      <c r="B44" s="16"/>
      <c r="C44" s="16"/>
      <c r="D44" s="16"/>
      <c r="E44" s="16"/>
      <c r="F44" s="16"/>
      <c r="G44" s="16"/>
    </row>
    <row r="45" spans="1:7" x14ac:dyDescent="0.15">
      <c r="B45" s="16"/>
      <c r="C45" s="16"/>
      <c r="D45" s="16"/>
      <c r="E45" s="16"/>
      <c r="F45" s="16"/>
      <c r="G45" s="16"/>
    </row>
    <row r="46" spans="1:7" ht="13.5" customHeight="1" x14ac:dyDescent="0.15">
      <c r="B46" s="16"/>
      <c r="C46" s="16"/>
      <c r="D46" s="16"/>
      <c r="E46" s="16"/>
      <c r="F46" s="16"/>
      <c r="G46" s="16"/>
    </row>
    <row r="50" spans="2:7" x14ac:dyDescent="0.15">
      <c r="B50" s="36"/>
      <c r="C50" s="36"/>
      <c r="D50" s="36"/>
      <c r="E50" s="36"/>
      <c r="F50" s="36"/>
      <c r="G50" s="36"/>
    </row>
    <row r="51" spans="2:7" x14ac:dyDescent="0.15">
      <c r="B51" s="36"/>
      <c r="C51" s="36"/>
      <c r="D51" s="36"/>
      <c r="E51" s="36"/>
      <c r="F51" s="36"/>
      <c r="G51" s="36"/>
    </row>
    <row r="52" spans="2:7" ht="12.75" customHeight="1" x14ac:dyDescent="0.15">
      <c r="B52" s="36"/>
      <c r="C52" s="36"/>
      <c r="D52" s="36"/>
      <c r="E52" s="36"/>
      <c r="F52" s="36"/>
      <c r="G52" s="36"/>
    </row>
    <row r="53" spans="2:7" x14ac:dyDescent="0.15">
      <c r="B53" s="36"/>
      <c r="C53" s="36"/>
      <c r="D53" s="36"/>
      <c r="E53" s="36"/>
      <c r="F53" s="36"/>
      <c r="G53" s="36"/>
    </row>
    <row r="54" spans="2:7" ht="13.5" customHeight="1" x14ac:dyDescent="0.15">
      <c r="B54" s="36"/>
      <c r="C54" s="36"/>
      <c r="D54" s="36"/>
      <c r="E54" s="36"/>
      <c r="F54" s="36"/>
      <c r="G54" s="36"/>
    </row>
    <row r="55" spans="2:7" x14ac:dyDescent="0.15">
      <c r="B55" s="36"/>
      <c r="C55" s="36"/>
      <c r="D55" s="36"/>
      <c r="E55" s="36"/>
      <c r="F55" s="36"/>
      <c r="G55" s="36"/>
    </row>
    <row r="56" spans="2:7" ht="12.75" customHeight="1" x14ac:dyDescent="0.15">
      <c r="B56" s="36"/>
      <c r="C56" s="36"/>
      <c r="D56" s="36"/>
      <c r="E56" s="36"/>
      <c r="F56" s="36"/>
      <c r="G56" s="36"/>
    </row>
    <row r="65" ht="12.75" customHeight="1" x14ac:dyDescent="0.15"/>
    <row r="67" ht="13.5" customHeight="1" x14ac:dyDescent="0.15"/>
    <row r="69" ht="12.75" customHeight="1" x14ac:dyDescent="0.15"/>
  </sheetData>
  <mergeCells count="9">
    <mergeCell ref="A1:G1"/>
    <mergeCell ref="A35:G35"/>
    <mergeCell ref="A20:G20"/>
    <mergeCell ref="A34:G34"/>
    <mergeCell ref="A4:G4"/>
    <mergeCell ref="A5:G5"/>
    <mergeCell ref="A2:G2"/>
    <mergeCell ref="A33:G33"/>
    <mergeCell ref="A3:G3"/>
  </mergeCells>
  <phoneticPr fontId="7" type="noConversion"/>
  <pageMargins left="1.05" right="1.05" top="0.5" bottom="0.25" header="0" footer="0"/>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48"/>
  <sheetViews>
    <sheetView showGridLines="0" view="pageLayout" zoomScale="160" zoomScaleNormal="130" zoomScaleSheetLayoutView="100" zoomScalePageLayoutView="160" workbookViewId="0">
      <selection sqref="A1:D1"/>
    </sheetView>
  </sheetViews>
  <sheetFormatPr defaultRowHeight="8.25" x14ac:dyDescent="0.15"/>
  <cols>
    <col min="1" max="1" width="13.28515625" style="2" customWidth="1"/>
    <col min="2" max="4" width="13.85546875" style="2" customWidth="1"/>
    <col min="5" max="5" width="18.7109375" style="2" customWidth="1"/>
    <col min="6" max="16384" width="9.140625" style="2"/>
  </cols>
  <sheetData>
    <row r="1" spans="1:5" ht="10.5" customHeight="1" x14ac:dyDescent="0.15">
      <c r="A1" s="486" t="s">
        <v>502</v>
      </c>
      <c r="B1" s="486"/>
      <c r="C1" s="486"/>
      <c r="D1" s="486"/>
    </row>
    <row r="2" spans="1:5" ht="21.75" customHeight="1" x14ac:dyDescent="0.15">
      <c r="A2" s="461" t="s">
        <v>533</v>
      </c>
      <c r="B2" s="461"/>
      <c r="C2" s="461"/>
      <c r="D2" s="461"/>
    </row>
    <row r="3" spans="1:5" ht="26.25" customHeight="1" x14ac:dyDescent="0.15">
      <c r="A3" s="470" t="s">
        <v>553</v>
      </c>
      <c r="B3" s="470"/>
      <c r="C3" s="470"/>
      <c r="D3" s="470"/>
    </row>
    <row r="4" spans="1:5" ht="7.5" customHeight="1" x14ac:dyDescent="0.15">
      <c r="A4" s="468"/>
      <c r="B4" s="468"/>
      <c r="C4" s="468"/>
      <c r="D4" s="468"/>
    </row>
    <row r="5" spans="1:5" ht="18" customHeight="1" x14ac:dyDescent="0.15">
      <c r="A5" s="477" t="s">
        <v>554</v>
      </c>
      <c r="B5" s="478"/>
      <c r="C5" s="478"/>
      <c r="D5" s="478"/>
    </row>
    <row r="6" spans="1:5" ht="36" customHeight="1" x14ac:dyDescent="0.15">
      <c r="B6" s="103" t="s">
        <v>321</v>
      </c>
      <c r="C6" s="69" t="s">
        <v>234</v>
      </c>
      <c r="D6" s="69" t="s">
        <v>320</v>
      </c>
    </row>
    <row r="7" spans="1:5" ht="9" customHeight="1" x14ac:dyDescent="0.15">
      <c r="A7" s="48" t="s">
        <v>457</v>
      </c>
      <c r="B7" s="323">
        <v>3128527</v>
      </c>
      <c r="C7" s="324">
        <v>5.8701116219999996</v>
      </c>
      <c r="D7" s="331" t="s">
        <v>289</v>
      </c>
    </row>
    <row r="8" spans="1:5" ht="9" customHeight="1" x14ac:dyDescent="0.15">
      <c r="A8" s="48" t="s">
        <v>251</v>
      </c>
      <c r="B8" s="323">
        <v>766248</v>
      </c>
      <c r="C8" s="324">
        <v>7.5074562829999998</v>
      </c>
      <c r="D8" s="332">
        <v>100</v>
      </c>
    </row>
    <row r="9" spans="1:5" ht="9.75" customHeight="1" x14ac:dyDescent="0.15">
      <c r="A9" s="123" t="s">
        <v>59</v>
      </c>
      <c r="B9" s="325">
        <v>251759</v>
      </c>
      <c r="C9" s="326">
        <v>8.0510554580000004</v>
      </c>
      <c r="D9" s="333">
        <f>(B9/B$8)*100</f>
        <v>32.856072707530721</v>
      </c>
    </row>
    <row r="10" spans="1:5" ht="9" customHeight="1" x14ac:dyDescent="0.15">
      <c r="A10" s="123" t="s">
        <v>63</v>
      </c>
      <c r="B10" s="325">
        <v>193176</v>
      </c>
      <c r="C10" s="326">
        <v>6.8709840919999996</v>
      </c>
      <c r="D10" s="333">
        <f t="shared" ref="D10:D16" si="0">(B10/B$8)*100</f>
        <v>25.21063676512043</v>
      </c>
    </row>
    <row r="11" spans="1:5" ht="9" customHeight="1" x14ac:dyDescent="0.15">
      <c r="A11" s="123" t="s">
        <v>420</v>
      </c>
      <c r="B11" s="325">
        <v>66440</v>
      </c>
      <c r="C11" s="326">
        <v>6.5638229030000002</v>
      </c>
      <c r="D11" s="333">
        <f t="shared" si="0"/>
        <v>8.670821979306961</v>
      </c>
    </row>
    <row r="12" spans="1:5" ht="9.75" customHeight="1" x14ac:dyDescent="0.15">
      <c r="A12" s="123" t="s">
        <v>61</v>
      </c>
      <c r="B12" s="325">
        <v>51180</v>
      </c>
      <c r="C12" s="326">
        <v>6.2466588060000001</v>
      </c>
      <c r="D12" s="333">
        <f t="shared" si="0"/>
        <v>6.6792996523318831</v>
      </c>
    </row>
    <row r="13" spans="1:5" ht="9" customHeight="1" x14ac:dyDescent="0.15">
      <c r="A13" s="123" t="s">
        <v>60</v>
      </c>
      <c r="B13" s="325">
        <v>75548</v>
      </c>
      <c r="C13" s="326">
        <v>8.6058398230000002</v>
      </c>
      <c r="D13" s="333">
        <f>(B13/B$8)*100</f>
        <v>9.8594710850795053</v>
      </c>
      <c r="E13" s="22"/>
    </row>
    <row r="14" spans="1:5" ht="9.75" customHeight="1" x14ac:dyDescent="0.15">
      <c r="A14" s="123" t="s">
        <v>62</v>
      </c>
      <c r="B14" s="325">
        <v>50146</v>
      </c>
      <c r="C14" s="326">
        <v>7.1002381569999997</v>
      </c>
      <c r="D14" s="333">
        <f t="shared" si="0"/>
        <v>6.5443563963625353</v>
      </c>
    </row>
    <row r="15" spans="1:5" ht="9" customHeight="1" x14ac:dyDescent="0.15">
      <c r="A15" s="123" t="s">
        <v>58</v>
      </c>
      <c r="B15" s="325">
        <v>28933</v>
      </c>
      <c r="C15" s="326">
        <v>8.4346376079999992</v>
      </c>
      <c r="D15" s="333">
        <f t="shared" si="0"/>
        <v>3.7759315521867594</v>
      </c>
    </row>
    <row r="16" spans="1:5" ht="9" customHeight="1" x14ac:dyDescent="0.15">
      <c r="A16" s="166" t="s">
        <v>419</v>
      </c>
      <c r="B16" s="327">
        <v>45434</v>
      </c>
      <c r="C16" s="328">
        <v>10.100147829999999</v>
      </c>
      <c r="D16" s="333">
        <f t="shared" si="0"/>
        <v>5.9294118875351058</v>
      </c>
    </row>
    <row r="17" spans="1:4" ht="9.75" customHeight="1" thickBot="1" x14ac:dyDescent="0.2">
      <c r="A17" s="166" t="s">
        <v>195</v>
      </c>
      <c r="B17" s="327">
        <v>3632</v>
      </c>
      <c r="C17" s="328">
        <v>6.1076917899999996</v>
      </c>
      <c r="D17" s="333">
        <f>(B17/B$8)*100</f>
        <v>0.47399797454609993</v>
      </c>
    </row>
    <row r="18" spans="1:4" ht="9" customHeight="1" x14ac:dyDescent="0.15">
      <c r="A18" s="73" t="s">
        <v>1</v>
      </c>
      <c r="B18" s="329">
        <v>3894775</v>
      </c>
      <c r="C18" s="330">
        <v>6.1332757979999997</v>
      </c>
      <c r="D18" s="334" t="s">
        <v>289</v>
      </c>
    </row>
    <row r="19" spans="1:4" ht="21" customHeight="1" x14ac:dyDescent="0.15">
      <c r="A19" s="466" t="s">
        <v>411</v>
      </c>
      <c r="B19" s="467"/>
      <c r="C19" s="467"/>
      <c r="D19" s="467"/>
    </row>
    <row r="20" spans="1:4" ht="16.5" customHeight="1" x14ac:dyDescent="0.15">
      <c r="A20" s="466" t="s">
        <v>527</v>
      </c>
      <c r="B20" s="467"/>
      <c r="C20" s="467"/>
      <c r="D20" s="467"/>
    </row>
    <row r="21" spans="1:4" ht="18" customHeight="1" x14ac:dyDescent="0.15">
      <c r="A21" s="512"/>
      <c r="B21" s="512"/>
      <c r="C21" s="512"/>
      <c r="D21" s="512"/>
    </row>
    <row r="23" spans="1:4" ht="13.5" customHeight="1" x14ac:dyDescent="0.15"/>
    <row r="25" spans="1:4" x14ac:dyDescent="0.15">
      <c r="B25" s="24"/>
      <c r="D25" s="16"/>
    </row>
    <row r="26" spans="1:4" x14ac:dyDescent="0.15">
      <c r="D26" s="16"/>
    </row>
    <row r="27" spans="1:4" x14ac:dyDescent="0.15">
      <c r="D27" s="16"/>
    </row>
    <row r="28" spans="1:4" x14ac:dyDescent="0.15">
      <c r="D28" s="16"/>
    </row>
    <row r="29" spans="1:4" ht="12.75" customHeight="1" x14ac:dyDescent="0.15"/>
    <row r="30" spans="1:4" ht="13.5" customHeight="1" x14ac:dyDescent="0.15"/>
    <row r="31" spans="1:4" ht="13.5" customHeight="1" x14ac:dyDescent="0.15"/>
    <row r="32" spans="1:4" ht="13.5" customHeight="1" x14ac:dyDescent="0.15"/>
    <row r="34" spans="5:5" ht="12.75" customHeight="1" x14ac:dyDescent="0.15"/>
    <row r="37" spans="5:5" ht="24" customHeight="1" x14ac:dyDescent="0.15"/>
    <row r="39" spans="5:5" ht="24.75" customHeight="1" x14ac:dyDescent="0.15"/>
    <row r="41" spans="5:5" ht="13.5" customHeight="1" x14ac:dyDescent="0.15"/>
    <row r="42" spans="5:5" x14ac:dyDescent="0.15">
      <c r="E42" s="95"/>
    </row>
    <row r="44" spans="5:5" ht="24" customHeight="1" x14ac:dyDescent="0.15"/>
    <row r="46" spans="5:5" ht="13.5" customHeight="1" x14ac:dyDescent="0.15"/>
    <row r="48" spans="5:5" ht="13.5" customHeight="1" x14ac:dyDescent="0.15"/>
  </sheetData>
  <mergeCells count="8">
    <mergeCell ref="A20:D20"/>
    <mergeCell ref="A21:D21"/>
    <mergeCell ref="A1:D1"/>
    <mergeCell ref="A2:D2"/>
    <mergeCell ref="A4:D4"/>
    <mergeCell ref="A5:D5"/>
    <mergeCell ref="A19:D19"/>
    <mergeCell ref="A3:D3"/>
  </mergeCells>
  <phoneticPr fontId="7" type="noConversion"/>
  <pageMargins left="1.05" right="1.05" top="0.5" bottom="0.25" header="0" footer="0"/>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4"/>
  <sheetViews>
    <sheetView showGridLines="0" view="pageLayout" zoomScale="160" zoomScaleNormal="100" zoomScaleSheetLayoutView="100" zoomScalePageLayoutView="160" workbookViewId="0">
      <selection sqref="A1:D1"/>
    </sheetView>
  </sheetViews>
  <sheetFormatPr defaultRowHeight="8.25" x14ac:dyDescent="0.15"/>
  <cols>
    <col min="1" max="1" width="13.5703125" style="2" bestFit="1" customWidth="1"/>
    <col min="2" max="2" width="9.5703125" style="2" customWidth="1"/>
    <col min="3" max="3" width="9.7109375" style="2" customWidth="1"/>
    <col min="4" max="4" width="7" style="2" customWidth="1"/>
    <col min="5" max="16384" width="9.140625" style="2"/>
  </cols>
  <sheetData>
    <row r="1" spans="1:4" ht="10.5" customHeight="1" x14ac:dyDescent="0.15">
      <c r="A1" s="486" t="s">
        <v>503</v>
      </c>
      <c r="B1" s="486"/>
      <c r="C1" s="486"/>
      <c r="D1" s="486"/>
    </row>
    <row r="2" spans="1:4" ht="21.75" customHeight="1" x14ac:dyDescent="0.15">
      <c r="A2" s="461" t="s">
        <v>536</v>
      </c>
      <c r="B2" s="461"/>
      <c r="C2" s="461"/>
      <c r="D2" s="461"/>
    </row>
    <row r="3" spans="1:4" ht="27.75" customHeight="1" x14ac:dyDescent="0.15">
      <c r="A3" s="470" t="s">
        <v>555</v>
      </c>
      <c r="B3" s="470"/>
      <c r="C3" s="470"/>
      <c r="D3" s="470"/>
    </row>
    <row r="4" spans="1:4" ht="7.5" customHeight="1" x14ac:dyDescent="0.15">
      <c r="A4" s="468"/>
      <c r="B4" s="468"/>
      <c r="C4" s="468"/>
      <c r="D4" s="468"/>
    </row>
    <row r="5" spans="1:4" ht="21.75" customHeight="1" x14ac:dyDescent="0.15">
      <c r="A5" s="477" t="s">
        <v>556</v>
      </c>
      <c r="B5" s="478"/>
      <c r="C5" s="478"/>
      <c r="D5" s="478"/>
    </row>
    <row r="6" spans="1:4" ht="9" customHeight="1" x14ac:dyDescent="0.15">
      <c r="A6" s="43"/>
      <c r="B6" s="513" t="s">
        <v>366</v>
      </c>
      <c r="C6" s="513"/>
      <c r="D6" s="514" t="s">
        <v>209</v>
      </c>
    </row>
    <row r="7" spans="1:4" ht="18.75" customHeight="1" x14ac:dyDescent="0.15">
      <c r="B7" s="69" t="s">
        <v>189</v>
      </c>
      <c r="C7" s="69" t="s">
        <v>190</v>
      </c>
      <c r="D7" s="514"/>
    </row>
    <row r="8" spans="1:4" ht="9" customHeight="1" x14ac:dyDescent="0.15">
      <c r="A8" s="48" t="s">
        <v>457</v>
      </c>
      <c r="B8" s="119">
        <v>3128527</v>
      </c>
      <c r="C8" s="119">
        <v>1284886</v>
      </c>
      <c r="D8" s="259">
        <f>(C8/B8)*100</f>
        <v>41.069998756603347</v>
      </c>
    </row>
    <row r="9" spans="1:4" ht="9.75" customHeight="1" x14ac:dyDescent="0.15">
      <c r="A9" s="48" t="s">
        <v>251</v>
      </c>
      <c r="B9" s="119">
        <v>766248</v>
      </c>
      <c r="C9" s="119">
        <v>195833</v>
      </c>
      <c r="D9" s="259">
        <f t="shared" ref="D9:D19" si="0">(C9/B9)*100</f>
        <v>25.557391340662555</v>
      </c>
    </row>
    <row r="10" spans="1:4" ht="9" customHeight="1" x14ac:dyDescent="0.15">
      <c r="A10" s="123" t="s">
        <v>59</v>
      </c>
      <c r="B10" s="121">
        <v>251759</v>
      </c>
      <c r="C10" s="121">
        <v>81874</v>
      </c>
      <c r="D10" s="277">
        <f t="shared" si="0"/>
        <v>32.520783765426458</v>
      </c>
    </row>
    <row r="11" spans="1:4" ht="9.75" customHeight="1" x14ac:dyDescent="0.15">
      <c r="A11" s="123" t="s">
        <v>63</v>
      </c>
      <c r="B11" s="121">
        <v>193176</v>
      </c>
      <c r="C11" s="121">
        <v>19042</v>
      </c>
      <c r="D11" s="277">
        <f t="shared" si="0"/>
        <v>9.8573321737689987</v>
      </c>
    </row>
    <row r="12" spans="1:4" ht="9.75" customHeight="1" x14ac:dyDescent="0.15">
      <c r="A12" s="123" t="s">
        <v>420</v>
      </c>
      <c r="B12" s="121">
        <v>66440</v>
      </c>
      <c r="C12" s="121">
        <v>7482</v>
      </c>
      <c r="D12" s="277">
        <f t="shared" si="0"/>
        <v>11.261288380493678</v>
      </c>
    </row>
    <row r="13" spans="1:4" ht="9.75" customHeight="1" x14ac:dyDescent="0.15">
      <c r="A13" s="123" t="s">
        <v>61</v>
      </c>
      <c r="B13" s="121">
        <v>51180</v>
      </c>
      <c r="C13" s="121">
        <v>22193</v>
      </c>
      <c r="D13" s="277">
        <f t="shared" si="0"/>
        <v>43.362641656897225</v>
      </c>
    </row>
    <row r="14" spans="1:4" ht="9.75" customHeight="1" x14ac:dyDescent="0.15">
      <c r="A14" s="123" t="s">
        <v>60</v>
      </c>
      <c r="B14" s="121">
        <v>75548</v>
      </c>
      <c r="C14" s="121">
        <v>38184</v>
      </c>
      <c r="D14" s="277">
        <f t="shared" si="0"/>
        <v>50.542701328956433</v>
      </c>
    </row>
    <row r="15" spans="1:4" ht="9.75" customHeight="1" x14ac:dyDescent="0.15">
      <c r="A15" s="123" t="s">
        <v>62</v>
      </c>
      <c r="B15" s="121">
        <v>50146</v>
      </c>
      <c r="C15" s="121">
        <v>12076</v>
      </c>
      <c r="D15" s="277">
        <f t="shared" si="0"/>
        <v>24.081681490049057</v>
      </c>
    </row>
    <row r="16" spans="1:4" ht="9" customHeight="1" x14ac:dyDescent="0.15">
      <c r="A16" s="123" t="s">
        <v>58</v>
      </c>
      <c r="B16" s="121">
        <v>28933</v>
      </c>
      <c r="C16" s="121">
        <v>2836</v>
      </c>
      <c r="D16" s="277">
        <f t="shared" si="0"/>
        <v>9.8019562437355265</v>
      </c>
    </row>
    <row r="17" spans="1:4" ht="9" customHeight="1" x14ac:dyDescent="0.15">
      <c r="A17" s="123" t="s">
        <v>419</v>
      </c>
      <c r="B17" s="121">
        <v>45434</v>
      </c>
      <c r="C17" s="121">
        <v>11493</v>
      </c>
      <c r="D17" s="277">
        <f t="shared" si="0"/>
        <v>25.296033807280892</v>
      </c>
    </row>
    <row r="18" spans="1:4" ht="9" customHeight="1" thickBot="1" x14ac:dyDescent="0.2">
      <c r="A18" s="123" t="s">
        <v>195</v>
      </c>
      <c r="B18" s="121">
        <v>3632</v>
      </c>
      <c r="C18" s="289" t="s">
        <v>418</v>
      </c>
      <c r="D18" s="277">
        <v>17.97907489</v>
      </c>
    </row>
    <row r="19" spans="1:4" ht="9.75" customHeight="1" x14ac:dyDescent="0.15">
      <c r="A19" s="335" t="s">
        <v>1</v>
      </c>
      <c r="B19" s="336">
        <v>3894775</v>
      </c>
      <c r="C19" s="336">
        <v>1480719</v>
      </c>
      <c r="D19" s="258">
        <f t="shared" si="0"/>
        <v>38.018088336296707</v>
      </c>
    </row>
    <row r="20" spans="1:4" ht="42.75" customHeight="1" x14ac:dyDescent="0.15">
      <c r="A20" s="467" t="s">
        <v>619</v>
      </c>
      <c r="B20" s="467"/>
      <c r="C20" s="467"/>
      <c r="D20" s="467"/>
    </row>
    <row r="21" spans="1:4" ht="21.75" customHeight="1" x14ac:dyDescent="0.15">
      <c r="A21" s="466" t="s">
        <v>527</v>
      </c>
      <c r="B21" s="467"/>
      <c r="C21" s="467"/>
      <c r="D21" s="467"/>
    </row>
    <row r="22" spans="1:4" ht="18" customHeight="1" x14ac:dyDescent="0.15">
      <c r="A22" s="465"/>
      <c r="B22" s="465"/>
      <c r="C22" s="465"/>
      <c r="D22" s="465"/>
    </row>
    <row r="24" spans="1:4" ht="13.5" customHeight="1" x14ac:dyDescent="0.15"/>
    <row r="25" spans="1:4" x14ac:dyDescent="0.15">
      <c r="A25" s="24"/>
    </row>
    <row r="27" spans="1:4" ht="24" customHeight="1" x14ac:dyDescent="0.15"/>
    <row r="30" spans="1:4" ht="12.75" customHeight="1" x14ac:dyDescent="0.15"/>
    <row r="32" spans="1:4" ht="13.5" customHeight="1" x14ac:dyDescent="0.15"/>
    <row r="34" ht="12.75" customHeight="1" x14ac:dyDescent="0.15"/>
  </sheetData>
  <mergeCells count="10">
    <mergeCell ref="A22:D22"/>
    <mergeCell ref="A1:D1"/>
    <mergeCell ref="A2:D2"/>
    <mergeCell ref="A5:D5"/>
    <mergeCell ref="A21:D21"/>
    <mergeCell ref="A20:D20"/>
    <mergeCell ref="A4:D4"/>
    <mergeCell ref="B6:C6"/>
    <mergeCell ref="D6:D7"/>
    <mergeCell ref="A3:D3"/>
  </mergeCells>
  <phoneticPr fontId="7" type="noConversion"/>
  <pageMargins left="1.05" right="1.05" top="0.5" bottom="0.25" header="0" footer="0"/>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69"/>
  <sheetViews>
    <sheetView showGridLines="0" view="pageLayout" topLeftCell="A16" zoomScale="160" zoomScaleNormal="130" zoomScaleSheetLayoutView="100" zoomScalePageLayoutView="160" workbookViewId="0">
      <selection sqref="A1:H1"/>
    </sheetView>
  </sheetViews>
  <sheetFormatPr defaultRowHeight="8.25" x14ac:dyDescent="0.2"/>
  <cols>
    <col min="1" max="1" width="12.7109375" style="126" customWidth="1"/>
    <col min="2" max="2" width="9.7109375" style="126" bestFit="1" customWidth="1"/>
    <col min="3" max="4" width="9.5703125" style="126" bestFit="1" customWidth="1"/>
    <col min="5" max="5" width="9.85546875" style="126" customWidth="1"/>
    <col min="6" max="7" width="9.7109375" style="126" bestFit="1" customWidth="1"/>
    <col min="8" max="8" width="10" style="126" bestFit="1" customWidth="1"/>
    <col min="9" max="9" width="11.5703125" style="126" bestFit="1" customWidth="1"/>
    <col min="10" max="16384" width="9.140625" style="126"/>
  </cols>
  <sheetData>
    <row r="1" spans="1:8" ht="9.75" customHeight="1" x14ac:dyDescent="0.2">
      <c r="A1" s="486" t="s">
        <v>504</v>
      </c>
      <c r="B1" s="486"/>
      <c r="C1" s="486"/>
      <c r="D1" s="486"/>
      <c r="E1" s="486"/>
      <c r="F1" s="486"/>
      <c r="G1" s="486"/>
      <c r="H1" s="486"/>
    </row>
    <row r="2" spans="1:8" ht="12.75" customHeight="1" x14ac:dyDescent="0.15">
      <c r="A2" s="515" t="s">
        <v>523</v>
      </c>
      <c r="B2" s="515"/>
      <c r="C2" s="515"/>
      <c r="D2" s="515"/>
      <c r="E2" s="515"/>
      <c r="F2" s="515"/>
      <c r="G2" s="515"/>
      <c r="H2" s="515"/>
    </row>
    <row r="3" spans="1:8" ht="17.25" customHeight="1" x14ac:dyDescent="0.2">
      <c r="A3" s="470" t="s">
        <v>557</v>
      </c>
      <c r="B3" s="470"/>
      <c r="C3" s="470"/>
      <c r="D3" s="470"/>
      <c r="E3" s="470"/>
      <c r="F3" s="470"/>
      <c r="G3" s="470"/>
      <c r="H3" s="470"/>
    </row>
    <row r="4" spans="1:8" ht="7.5" customHeight="1" x14ac:dyDescent="0.2">
      <c r="A4" s="468"/>
      <c r="B4" s="468"/>
      <c r="C4" s="468"/>
      <c r="D4" s="468"/>
      <c r="E4" s="468"/>
      <c r="F4" s="468"/>
      <c r="G4" s="468"/>
      <c r="H4" s="468"/>
    </row>
    <row r="5" spans="1:8" ht="15.75" customHeight="1" x14ac:dyDescent="0.2">
      <c r="A5" s="477" t="s">
        <v>558</v>
      </c>
      <c r="B5" s="478"/>
      <c r="C5" s="478"/>
      <c r="D5" s="478"/>
      <c r="E5" s="478"/>
      <c r="F5" s="478"/>
      <c r="G5" s="478"/>
      <c r="H5" s="478"/>
    </row>
    <row r="6" spans="1:8" s="434" customFormat="1" ht="10.5" customHeight="1" x14ac:dyDescent="0.2">
      <c r="A6" s="432"/>
      <c r="B6" s="433"/>
      <c r="C6" s="433"/>
      <c r="D6" s="433"/>
      <c r="E6" s="514" t="s">
        <v>520</v>
      </c>
      <c r="F6" s="433"/>
      <c r="G6" s="433"/>
      <c r="H6" s="433"/>
    </row>
    <row r="7" spans="1:8" ht="18" customHeight="1" x14ac:dyDescent="0.15">
      <c r="B7" s="200" t="s">
        <v>38</v>
      </c>
      <c r="C7" s="200" t="s">
        <v>329</v>
      </c>
      <c r="D7" s="200" t="s">
        <v>39</v>
      </c>
      <c r="E7" s="514"/>
      <c r="F7" s="225" t="s">
        <v>521</v>
      </c>
      <c r="G7" s="226" t="s">
        <v>330</v>
      </c>
      <c r="H7" s="200" t="s">
        <v>1</v>
      </c>
    </row>
    <row r="8" spans="1:8" ht="9.1999999999999993" customHeight="1" x14ac:dyDescent="0.2">
      <c r="A8" s="48" t="s">
        <v>457</v>
      </c>
      <c r="B8" s="119">
        <v>4986481</v>
      </c>
      <c r="C8" s="119">
        <v>12028442</v>
      </c>
      <c r="D8" s="119">
        <v>50920142</v>
      </c>
      <c r="E8" s="119">
        <v>55417278</v>
      </c>
      <c r="F8" s="119">
        <v>33792653</v>
      </c>
      <c r="G8" s="119">
        <v>20046050</v>
      </c>
      <c r="H8" s="119">
        <v>177191046</v>
      </c>
    </row>
    <row r="9" spans="1:8" ht="9.1999999999999993" customHeight="1" x14ac:dyDescent="0.2">
      <c r="A9" s="48" t="s">
        <v>251</v>
      </c>
      <c r="B9" s="119">
        <v>7023139</v>
      </c>
      <c r="C9" s="119">
        <v>3895465</v>
      </c>
      <c r="D9" s="119">
        <v>8275124</v>
      </c>
      <c r="E9" s="119">
        <v>6956448</v>
      </c>
      <c r="F9" s="119">
        <v>6073368</v>
      </c>
      <c r="G9" s="119">
        <v>4391209</v>
      </c>
      <c r="H9" s="119">
        <v>36614753</v>
      </c>
    </row>
    <row r="10" spans="1:8" ht="9.1999999999999993" customHeight="1" x14ac:dyDescent="0.2">
      <c r="A10" s="123" t="s">
        <v>59</v>
      </c>
      <c r="B10" s="121">
        <v>3929697</v>
      </c>
      <c r="C10" s="121">
        <v>1887157</v>
      </c>
      <c r="D10" s="121">
        <v>2467659</v>
      </c>
      <c r="E10" s="121">
        <v>1250839</v>
      </c>
      <c r="F10" s="121">
        <v>437625</v>
      </c>
      <c r="G10" s="121">
        <v>149782</v>
      </c>
      <c r="H10" s="121">
        <v>10122759</v>
      </c>
    </row>
    <row r="11" spans="1:8" ht="9.1999999999999993" customHeight="1" x14ac:dyDescent="0.2">
      <c r="A11" s="123" t="s">
        <v>63</v>
      </c>
      <c r="B11" s="121">
        <v>903807</v>
      </c>
      <c r="C11" s="121">
        <v>586783</v>
      </c>
      <c r="D11" s="121">
        <v>1538337</v>
      </c>
      <c r="E11" s="121">
        <v>1767282</v>
      </c>
      <c r="F11" s="121">
        <v>2751422</v>
      </c>
      <c r="G11" s="121">
        <v>2105332</v>
      </c>
      <c r="H11" s="121">
        <v>9652963</v>
      </c>
    </row>
    <row r="12" spans="1:8" s="343" customFormat="1" ht="9.1999999999999993" customHeight="1" x14ac:dyDescent="0.2">
      <c r="A12" s="123" t="s">
        <v>420</v>
      </c>
      <c r="B12" s="121">
        <v>338910</v>
      </c>
      <c r="C12" s="121">
        <v>284199</v>
      </c>
      <c r="D12" s="121">
        <v>1200530</v>
      </c>
      <c r="E12" s="121">
        <v>1232935</v>
      </c>
      <c r="F12" s="121">
        <v>1091255</v>
      </c>
      <c r="G12" s="121">
        <v>1032419</v>
      </c>
      <c r="H12" s="121">
        <v>5180248</v>
      </c>
    </row>
    <row r="13" spans="1:8" ht="9.1999999999999993" customHeight="1" x14ac:dyDescent="0.2">
      <c r="A13" s="123" t="s">
        <v>61</v>
      </c>
      <c r="B13" s="121">
        <v>453098</v>
      </c>
      <c r="C13" s="121">
        <v>404232</v>
      </c>
      <c r="D13" s="121">
        <v>1073965</v>
      </c>
      <c r="E13" s="121">
        <v>875955</v>
      </c>
      <c r="F13" s="121">
        <v>453816</v>
      </c>
      <c r="G13" s="121">
        <v>245794</v>
      </c>
      <c r="H13" s="121">
        <v>3506860</v>
      </c>
    </row>
    <row r="14" spans="1:8" ht="9.1999999999999993" customHeight="1" x14ac:dyDescent="0.2">
      <c r="A14" s="123" t="s">
        <v>60</v>
      </c>
      <c r="B14" s="121">
        <v>942772</v>
      </c>
      <c r="C14" s="121">
        <v>406863</v>
      </c>
      <c r="D14" s="121">
        <v>727944</v>
      </c>
      <c r="E14" s="121">
        <v>479804</v>
      </c>
      <c r="F14" s="121">
        <v>186514</v>
      </c>
      <c r="G14" s="121">
        <v>73070</v>
      </c>
      <c r="H14" s="121">
        <v>2816967</v>
      </c>
    </row>
    <row r="15" spans="1:8" ht="9.1999999999999993" customHeight="1" x14ac:dyDescent="0.2">
      <c r="A15" s="123" t="s">
        <v>62</v>
      </c>
      <c r="B15" s="121">
        <v>221919</v>
      </c>
      <c r="C15" s="121">
        <v>169759</v>
      </c>
      <c r="D15" s="121">
        <v>688584</v>
      </c>
      <c r="E15" s="121">
        <v>648199</v>
      </c>
      <c r="F15" s="121">
        <v>458472</v>
      </c>
      <c r="G15" s="121">
        <v>272961</v>
      </c>
      <c r="H15" s="121">
        <v>2459894</v>
      </c>
    </row>
    <row r="16" spans="1:8" ht="9.1999999999999993" customHeight="1" x14ac:dyDescent="0.2">
      <c r="A16" s="123" t="s">
        <v>58</v>
      </c>
      <c r="B16" s="121">
        <v>117254</v>
      </c>
      <c r="C16" s="121">
        <v>76075</v>
      </c>
      <c r="D16" s="121">
        <v>278929</v>
      </c>
      <c r="E16" s="121">
        <v>278450</v>
      </c>
      <c r="F16" s="121">
        <v>369726</v>
      </c>
      <c r="G16" s="121">
        <v>279250</v>
      </c>
      <c r="H16" s="121">
        <v>1399684</v>
      </c>
    </row>
    <row r="17" spans="1:8" s="343" customFormat="1" ht="9.1999999999999993" customHeight="1" x14ac:dyDescent="0.2">
      <c r="A17" s="166" t="s">
        <v>419</v>
      </c>
      <c r="B17" s="169">
        <v>103990</v>
      </c>
      <c r="C17" s="169">
        <v>64268</v>
      </c>
      <c r="D17" s="169">
        <v>246660</v>
      </c>
      <c r="E17" s="169">
        <v>370039</v>
      </c>
      <c r="F17" s="169">
        <v>285092</v>
      </c>
      <c r="G17" s="169">
        <v>207326</v>
      </c>
      <c r="H17" s="169">
        <v>1277375</v>
      </c>
    </row>
    <row r="18" spans="1:8" s="240" customFormat="1" ht="9.1999999999999993" customHeight="1" thickBot="1" x14ac:dyDescent="0.25">
      <c r="A18" s="166" t="s">
        <v>195</v>
      </c>
      <c r="B18" s="169">
        <v>11692</v>
      </c>
      <c r="C18" s="169">
        <v>16129</v>
      </c>
      <c r="D18" s="169">
        <v>52516</v>
      </c>
      <c r="E18" s="169">
        <v>52945</v>
      </c>
      <c r="F18" s="169">
        <v>39446</v>
      </c>
      <c r="G18" s="169">
        <v>25275</v>
      </c>
      <c r="H18" s="169">
        <v>198003</v>
      </c>
    </row>
    <row r="19" spans="1:8" ht="9.1999999999999993" customHeight="1" x14ac:dyDescent="0.2">
      <c r="A19" s="264" t="s">
        <v>1</v>
      </c>
      <c r="B19" s="266">
        <v>12009620</v>
      </c>
      <c r="C19" s="266">
        <v>15923907</v>
      </c>
      <c r="D19" s="266">
        <v>59195266</v>
      </c>
      <c r="E19" s="266">
        <v>62373726</v>
      </c>
      <c r="F19" s="266">
        <v>39866021</v>
      </c>
      <c r="G19" s="266">
        <v>24437259</v>
      </c>
      <c r="H19" s="266">
        <v>213805799</v>
      </c>
    </row>
    <row r="20" spans="1:8" ht="9.1999999999999993" customHeight="1" x14ac:dyDescent="0.2">
      <c r="A20" s="267"/>
      <c r="B20" s="270"/>
      <c r="C20" s="270"/>
      <c r="D20" s="270"/>
      <c r="E20" s="270"/>
      <c r="F20" s="270"/>
      <c r="G20" s="270"/>
      <c r="H20" s="270"/>
    </row>
    <row r="21" spans="1:8" ht="9.1999999999999993" customHeight="1" x14ac:dyDescent="0.2">
      <c r="A21" s="492" t="s">
        <v>322</v>
      </c>
      <c r="B21" s="492"/>
      <c r="C21" s="492"/>
      <c r="D21" s="492"/>
      <c r="E21" s="492"/>
      <c r="F21" s="492"/>
      <c r="G21" s="492"/>
      <c r="H21" s="273"/>
    </row>
    <row r="22" spans="1:8" ht="9.1999999999999993" customHeight="1" x14ac:dyDescent="0.2">
      <c r="A22" s="260" t="s">
        <v>457</v>
      </c>
      <c r="B22" s="259">
        <f t="shared" ref="B22:H26" si="0">(B8/$H8)*100</f>
        <v>2.8141833984094209</v>
      </c>
      <c r="C22" s="259">
        <f t="shared" si="0"/>
        <v>6.7884028406266079</v>
      </c>
      <c r="D22" s="259">
        <f t="shared" si="0"/>
        <v>28.737423898948034</v>
      </c>
      <c r="E22" s="259">
        <f t="shared" si="0"/>
        <v>31.275439279251167</v>
      </c>
      <c r="F22" s="259">
        <f t="shared" si="0"/>
        <v>19.07130961911021</v>
      </c>
      <c r="G22" s="259">
        <f t="shared" si="0"/>
        <v>11.313240963654563</v>
      </c>
      <c r="H22" s="259">
        <f t="shared" si="0"/>
        <v>100</v>
      </c>
    </row>
    <row r="23" spans="1:8" ht="9.1999999999999993" customHeight="1" x14ac:dyDescent="0.2">
      <c r="A23" s="274" t="s">
        <v>251</v>
      </c>
      <c r="B23" s="275">
        <f t="shared" si="0"/>
        <v>19.181172681951452</v>
      </c>
      <c r="C23" s="275">
        <f t="shared" si="0"/>
        <v>10.639058523759534</v>
      </c>
      <c r="D23" s="275">
        <f t="shared" si="0"/>
        <v>22.600518430371494</v>
      </c>
      <c r="E23" s="275">
        <f t="shared" si="0"/>
        <v>18.999030254280289</v>
      </c>
      <c r="F23" s="275">
        <f t="shared" si="0"/>
        <v>16.587215541232791</v>
      </c>
      <c r="G23" s="275">
        <f t="shared" si="0"/>
        <v>11.993004568404436</v>
      </c>
      <c r="H23" s="276">
        <f t="shared" si="0"/>
        <v>100</v>
      </c>
    </row>
    <row r="24" spans="1:8" ht="9.1999999999999993" customHeight="1" x14ac:dyDescent="0.2">
      <c r="A24" s="261" t="s">
        <v>59</v>
      </c>
      <c r="B24" s="277">
        <f t="shared" si="0"/>
        <v>38.820414473959126</v>
      </c>
      <c r="C24" s="277">
        <f t="shared" si="0"/>
        <v>18.642713908332698</v>
      </c>
      <c r="D24" s="277">
        <f t="shared" si="0"/>
        <v>24.377336257832475</v>
      </c>
      <c r="E24" s="277">
        <f t="shared" si="0"/>
        <v>12.356700381783266</v>
      </c>
      <c r="F24" s="277">
        <f t="shared" si="0"/>
        <v>4.3231790858598931</v>
      </c>
      <c r="G24" s="277">
        <f t="shared" si="0"/>
        <v>1.4796558922325427</v>
      </c>
      <c r="H24" s="278">
        <f t="shared" si="0"/>
        <v>100</v>
      </c>
    </row>
    <row r="25" spans="1:8" ht="9.1999999999999993" customHeight="1" x14ac:dyDescent="0.2">
      <c r="A25" s="261" t="s">
        <v>63</v>
      </c>
      <c r="B25" s="277">
        <f t="shared" si="0"/>
        <v>9.3630007698154429</v>
      </c>
      <c r="C25" s="277">
        <f t="shared" si="0"/>
        <v>6.0787863788559013</v>
      </c>
      <c r="D25" s="277">
        <f t="shared" si="0"/>
        <v>15.936422837215888</v>
      </c>
      <c r="E25" s="277">
        <f t="shared" si="0"/>
        <v>18.308181643294397</v>
      </c>
      <c r="F25" s="277">
        <f t="shared" si="0"/>
        <v>28.503393206831934</v>
      </c>
      <c r="G25" s="277">
        <f t="shared" si="0"/>
        <v>21.810215163986435</v>
      </c>
      <c r="H25" s="278">
        <f t="shared" si="0"/>
        <v>100</v>
      </c>
    </row>
    <row r="26" spans="1:8" s="343" customFormat="1" ht="9.1999999999999993" customHeight="1" x14ac:dyDescent="0.2">
      <c r="A26" s="261" t="s">
        <v>420</v>
      </c>
      <c r="B26" s="277">
        <f t="shared" si="0"/>
        <v>6.5423508681437648</v>
      </c>
      <c r="C26" s="277">
        <f t="shared" si="0"/>
        <v>5.4862045214823691</v>
      </c>
      <c r="D26" s="277">
        <f t="shared" si="0"/>
        <v>23.175145282619674</v>
      </c>
      <c r="E26" s="277">
        <f t="shared" si="0"/>
        <v>23.800694484125085</v>
      </c>
      <c r="F26" s="277">
        <f t="shared" si="0"/>
        <v>21.065690291275629</v>
      </c>
      <c r="G26" s="277">
        <f t="shared" si="0"/>
        <v>19.929914552353477</v>
      </c>
      <c r="H26" s="278">
        <f t="shared" si="0"/>
        <v>100</v>
      </c>
    </row>
    <row r="27" spans="1:8" ht="9.1999999999999993" customHeight="1" x14ac:dyDescent="0.2">
      <c r="A27" s="261" t="s">
        <v>61</v>
      </c>
      <c r="B27" s="277">
        <f t="shared" ref="B27:H29" si="1">(B13/$H13)*100</f>
        <v>12.920333289609509</v>
      </c>
      <c r="C27" s="277">
        <f t="shared" si="1"/>
        <v>11.526893003997879</v>
      </c>
      <c r="D27" s="277">
        <f t="shared" si="1"/>
        <v>30.624689893522984</v>
      </c>
      <c r="E27" s="277">
        <f t="shared" si="1"/>
        <v>24.978328191031292</v>
      </c>
      <c r="F27" s="277">
        <f t="shared" si="1"/>
        <v>12.940807445977311</v>
      </c>
      <c r="G27" s="277">
        <f t="shared" si="1"/>
        <v>7.0089481758610264</v>
      </c>
      <c r="H27" s="278">
        <f t="shared" si="1"/>
        <v>100</v>
      </c>
    </row>
    <row r="28" spans="1:8" ht="9.1999999999999993" customHeight="1" x14ac:dyDescent="0.2">
      <c r="A28" s="261" t="s">
        <v>60</v>
      </c>
      <c r="B28" s="277">
        <f t="shared" si="1"/>
        <v>33.467626706312146</v>
      </c>
      <c r="C28" s="277">
        <f t="shared" si="1"/>
        <v>14.443300187755129</v>
      </c>
      <c r="D28" s="277">
        <f t="shared" si="1"/>
        <v>25.841410282761569</v>
      </c>
      <c r="E28" s="277">
        <f t="shared" si="1"/>
        <v>17.032645394851979</v>
      </c>
      <c r="F28" s="277">
        <f t="shared" si="1"/>
        <v>6.6210928278535031</v>
      </c>
      <c r="G28" s="277">
        <f t="shared" si="1"/>
        <v>2.593924600465678</v>
      </c>
      <c r="H28" s="278">
        <f t="shared" si="1"/>
        <v>100</v>
      </c>
    </row>
    <row r="29" spans="1:8" ht="9.1999999999999993" customHeight="1" x14ac:dyDescent="0.2">
      <c r="A29" s="261" t="s">
        <v>62</v>
      </c>
      <c r="B29" s="277">
        <f t="shared" si="1"/>
        <v>9.0214862916857381</v>
      </c>
      <c r="C29" s="277">
        <f t="shared" si="1"/>
        <v>6.9010697208904128</v>
      </c>
      <c r="D29" s="277">
        <f t="shared" si="1"/>
        <v>27.992425689887451</v>
      </c>
      <c r="E29" s="277">
        <f t="shared" si="1"/>
        <v>26.350688281690189</v>
      </c>
      <c r="F29" s="277">
        <f t="shared" si="1"/>
        <v>18.637876266213098</v>
      </c>
      <c r="G29" s="277">
        <f t="shared" si="1"/>
        <v>11.096453749633115</v>
      </c>
      <c r="H29" s="278">
        <f t="shared" si="1"/>
        <v>100</v>
      </c>
    </row>
    <row r="30" spans="1:8" ht="9.1999999999999993" customHeight="1" x14ac:dyDescent="0.2">
      <c r="A30" s="261" t="s">
        <v>58</v>
      </c>
      <c r="B30" s="277">
        <f t="shared" ref="B30" si="2">(B16/$H16)*100</f>
        <v>8.3771765627098684</v>
      </c>
      <c r="C30" s="277">
        <f t="shared" ref="C30:H30" si="3">(C16/$H16)*100</f>
        <v>5.4351553636392218</v>
      </c>
      <c r="D30" s="277">
        <f t="shared" si="3"/>
        <v>19.927998033841924</v>
      </c>
      <c r="E30" s="277">
        <f t="shared" si="3"/>
        <v>19.893776023731071</v>
      </c>
      <c r="F30" s="277">
        <f t="shared" si="3"/>
        <v>26.414962234332894</v>
      </c>
      <c r="G30" s="277">
        <f t="shared" si="3"/>
        <v>19.950931781745023</v>
      </c>
      <c r="H30" s="277">
        <f t="shared" si="3"/>
        <v>100</v>
      </c>
    </row>
    <row r="31" spans="1:8" s="343" customFormat="1" ht="9.1999999999999993" customHeight="1" x14ac:dyDescent="0.2">
      <c r="A31" s="267" t="s">
        <v>419</v>
      </c>
      <c r="B31" s="277">
        <f t="shared" ref="B31:H31" si="4">(B17/$H17)*100</f>
        <v>8.1409139837557483</v>
      </c>
      <c r="C31" s="277">
        <f t="shared" si="4"/>
        <v>5.0312555044524903</v>
      </c>
      <c r="D31" s="277">
        <f t="shared" si="4"/>
        <v>19.309912907329483</v>
      </c>
      <c r="E31" s="277">
        <f t="shared" si="4"/>
        <v>28.968705352774244</v>
      </c>
      <c r="F31" s="277">
        <f t="shared" si="4"/>
        <v>22.31858303160779</v>
      </c>
      <c r="G31" s="277">
        <f t="shared" si="4"/>
        <v>16.230629220080242</v>
      </c>
      <c r="H31" s="277">
        <f t="shared" si="4"/>
        <v>100</v>
      </c>
    </row>
    <row r="32" spans="1:8" s="240" customFormat="1" ht="9.1999999999999993" customHeight="1" thickBot="1" x14ac:dyDescent="0.25">
      <c r="A32" s="267" t="s">
        <v>195</v>
      </c>
      <c r="B32" s="277">
        <f t="shared" ref="B32:H32" si="5">(B18/$H18)*100</f>
        <v>5.9049610359439004</v>
      </c>
      <c r="C32" s="277">
        <f t="shared" si="5"/>
        <v>8.1458361741993812</v>
      </c>
      <c r="D32" s="277">
        <f t="shared" si="5"/>
        <v>26.522830462164716</v>
      </c>
      <c r="E32" s="277">
        <f t="shared" si="5"/>
        <v>26.739493846052838</v>
      </c>
      <c r="F32" s="277">
        <f t="shared" si="5"/>
        <v>19.921920374943813</v>
      </c>
      <c r="G32" s="277">
        <f t="shared" si="5"/>
        <v>12.764958106695353</v>
      </c>
      <c r="H32" s="277">
        <f t="shared" si="5"/>
        <v>100</v>
      </c>
    </row>
    <row r="33" spans="1:9" ht="9.1999999999999993" customHeight="1" x14ac:dyDescent="0.2">
      <c r="A33" s="264" t="s">
        <v>201</v>
      </c>
      <c r="B33" s="269">
        <f t="shared" ref="B33:H33" si="6">(B19/$H19)*100</f>
        <v>5.6170693480582345</v>
      </c>
      <c r="C33" s="269">
        <f t="shared" si="6"/>
        <v>7.447836810076419</v>
      </c>
      <c r="D33" s="269">
        <f t="shared" si="6"/>
        <v>27.686464201094939</v>
      </c>
      <c r="E33" s="269">
        <f t="shared" si="6"/>
        <v>29.173074954809806</v>
      </c>
      <c r="F33" s="269">
        <f t="shared" si="6"/>
        <v>18.645902583774166</v>
      </c>
      <c r="G33" s="269">
        <f t="shared" si="6"/>
        <v>11.429652102186433</v>
      </c>
      <c r="H33" s="269">
        <f t="shared" si="6"/>
        <v>100</v>
      </c>
    </row>
    <row r="34" spans="1:9" ht="21.75" customHeight="1" x14ac:dyDescent="0.2">
      <c r="A34" s="496" t="s">
        <v>522</v>
      </c>
      <c r="B34" s="496"/>
      <c r="C34" s="496"/>
      <c r="D34" s="496"/>
      <c r="E34" s="496"/>
      <c r="F34" s="496"/>
      <c r="G34" s="496"/>
      <c r="H34" s="496"/>
      <c r="I34" s="145"/>
    </row>
    <row r="35" spans="1:9" ht="10.5" customHeight="1" x14ac:dyDescent="0.2">
      <c r="A35" s="498" t="s">
        <v>527</v>
      </c>
      <c r="B35" s="496"/>
      <c r="C35" s="496"/>
      <c r="D35" s="496"/>
      <c r="E35" s="496"/>
      <c r="F35" s="496"/>
      <c r="G35" s="496"/>
      <c r="H35" s="496"/>
    </row>
    <row r="36" spans="1:9" ht="17.25" customHeight="1" x14ac:dyDescent="0.15">
      <c r="A36" s="472"/>
      <c r="B36" s="472"/>
      <c r="C36" s="472"/>
      <c r="D36" s="472"/>
      <c r="E36" s="472"/>
      <c r="F36" s="472"/>
      <c r="G36" s="472"/>
      <c r="H36" s="472"/>
    </row>
    <row r="37" spans="1:9" x14ac:dyDescent="0.2">
      <c r="B37" s="32"/>
      <c r="C37" s="32"/>
      <c r="D37" s="32"/>
      <c r="E37" s="32"/>
      <c r="F37" s="32"/>
      <c r="G37" s="32"/>
      <c r="H37" s="32"/>
    </row>
    <row r="38" spans="1:9" ht="13.5" customHeight="1" x14ac:dyDescent="0.2">
      <c r="B38" s="32"/>
      <c r="C38" s="144"/>
      <c r="D38" s="32"/>
      <c r="E38" s="32"/>
      <c r="F38" s="32"/>
      <c r="G38" s="32"/>
      <c r="H38" s="32"/>
    </row>
    <row r="39" spans="1:9" x14ac:dyDescent="0.2">
      <c r="A39" s="32"/>
      <c r="B39" s="32"/>
      <c r="C39" s="144"/>
      <c r="D39" s="32"/>
      <c r="E39" s="32"/>
      <c r="F39" s="32"/>
      <c r="G39" s="32"/>
      <c r="H39" s="32"/>
    </row>
    <row r="40" spans="1:9" ht="12.75" customHeight="1" x14ac:dyDescent="0.2">
      <c r="A40" s="32"/>
      <c r="B40" s="32"/>
      <c r="C40" s="144"/>
      <c r="D40" s="32"/>
      <c r="E40" s="32"/>
      <c r="F40" s="32"/>
      <c r="G40" s="32"/>
      <c r="H40" s="32"/>
    </row>
    <row r="41" spans="1:9" x14ac:dyDescent="0.2">
      <c r="A41" s="32"/>
      <c r="B41" s="32"/>
      <c r="C41" s="144"/>
      <c r="D41" s="32"/>
      <c r="E41" s="32"/>
      <c r="F41" s="32"/>
      <c r="G41" s="32"/>
      <c r="H41" s="32"/>
    </row>
    <row r="42" spans="1:9" x14ac:dyDescent="0.2">
      <c r="A42" s="32"/>
      <c r="B42" s="32"/>
      <c r="C42" s="144"/>
      <c r="D42" s="32"/>
      <c r="E42" s="32"/>
      <c r="F42" s="32"/>
      <c r="G42" s="32"/>
      <c r="H42" s="32"/>
    </row>
    <row r="43" spans="1:9" x14ac:dyDescent="0.2">
      <c r="A43" s="32"/>
      <c r="B43" s="32"/>
      <c r="C43" s="144"/>
      <c r="D43" s="32"/>
      <c r="E43" s="32"/>
      <c r="F43" s="32"/>
      <c r="G43" s="32"/>
      <c r="H43" s="32"/>
    </row>
    <row r="44" spans="1:9" ht="12.75" customHeight="1" x14ac:dyDescent="0.2">
      <c r="A44" s="32"/>
      <c r="B44" s="32"/>
      <c r="C44" s="144"/>
      <c r="D44" s="32"/>
      <c r="E44" s="32"/>
      <c r="F44" s="32"/>
      <c r="G44" s="32"/>
      <c r="H44" s="32"/>
    </row>
    <row r="45" spans="1:9" x14ac:dyDescent="0.2">
      <c r="A45" s="32"/>
      <c r="B45" s="32"/>
      <c r="C45" s="144"/>
      <c r="D45" s="32"/>
      <c r="E45" s="32"/>
      <c r="F45" s="32"/>
      <c r="G45" s="32"/>
      <c r="H45" s="32"/>
    </row>
    <row r="46" spans="1:9" ht="13.5" customHeight="1" x14ac:dyDescent="0.2">
      <c r="A46" s="32"/>
      <c r="B46" s="32"/>
      <c r="C46" s="144"/>
      <c r="D46" s="32"/>
      <c r="E46" s="32"/>
      <c r="F46" s="32"/>
      <c r="G46" s="32"/>
      <c r="H46" s="32"/>
    </row>
    <row r="47" spans="1:9" x14ac:dyDescent="0.2">
      <c r="A47" s="32"/>
      <c r="B47" s="32"/>
      <c r="C47" s="144"/>
    </row>
    <row r="48" spans="1:9" ht="12.75" customHeight="1" x14ac:dyDescent="0.2">
      <c r="A48" s="32"/>
      <c r="B48" s="32"/>
      <c r="C48" s="144"/>
      <c r="D48" s="144"/>
      <c r="E48" s="144"/>
      <c r="F48" s="144"/>
      <c r="G48" s="144"/>
      <c r="H48" s="144"/>
    </row>
    <row r="49" spans="1:8" x14ac:dyDescent="0.2">
      <c r="A49" s="32"/>
      <c r="B49" s="32"/>
      <c r="C49" s="144"/>
      <c r="D49" s="144"/>
      <c r="E49" s="144"/>
      <c r="F49" s="144"/>
      <c r="G49" s="144"/>
      <c r="H49" s="144"/>
    </row>
    <row r="50" spans="1:8" x14ac:dyDescent="0.2">
      <c r="A50" s="32"/>
      <c r="B50" s="32"/>
      <c r="C50" s="144"/>
      <c r="D50" s="144"/>
      <c r="E50" s="144"/>
      <c r="F50" s="144"/>
      <c r="G50" s="144"/>
      <c r="H50" s="144"/>
    </row>
    <row r="51" spans="1:8" x14ac:dyDescent="0.2">
      <c r="A51" s="32"/>
      <c r="B51" s="439"/>
      <c r="C51" s="144"/>
      <c r="D51" s="144"/>
      <c r="E51" s="144"/>
      <c r="F51" s="144"/>
      <c r="G51" s="144"/>
      <c r="H51" s="144"/>
    </row>
    <row r="52" spans="1:8" x14ac:dyDescent="0.2">
      <c r="B52" s="439"/>
      <c r="C52" s="144"/>
      <c r="D52" s="144"/>
      <c r="E52" s="144"/>
      <c r="F52" s="144"/>
      <c r="G52" s="144"/>
      <c r="H52" s="144"/>
    </row>
    <row r="53" spans="1:8" x14ac:dyDescent="0.2">
      <c r="B53" s="439"/>
      <c r="C53" s="144"/>
      <c r="D53" s="144"/>
      <c r="E53" s="144"/>
      <c r="F53" s="144"/>
      <c r="G53" s="144"/>
      <c r="H53" s="144"/>
    </row>
    <row r="54" spans="1:8" x14ac:dyDescent="0.2">
      <c r="B54" s="144"/>
      <c r="C54" s="144"/>
      <c r="D54" s="144"/>
      <c r="E54" s="144"/>
      <c r="F54" s="144"/>
      <c r="G54" s="144"/>
      <c r="H54" s="144"/>
    </row>
    <row r="55" spans="1:8" x14ac:dyDescent="0.2">
      <c r="B55" s="144"/>
      <c r="C55" s="144"/>
      <c r="D55" s="144"/>
      <c r="E55" s="144"/>
      <c r="F55" s="144"/>
      <c r="G55" s="144"/>
      <c r="H55" s="144"/>
    </row>
    <row r="56" spans="1:8" x14ac:dyDescent="0.2">
      <c r="B56" s="144"/>
      <c r="C56" s="144"/>
      <c r="D56" s="144"/>
      <c r="E56" s="144"/>
      <c r="F56" s="144"/>
      <c r="G56" s="144"/>
      <c r="H56" s="144"/>
    </row>
    <row r="57" spans="1:8" ht="12.75" customHeight="1" x14ac:dyDescent="0.2">
      <c r="B57" s="144"/>
      <c r="C57" s="144"/>
      <c r="D57" s="144"/>
      <c r="E57" s="144"/>
      <c r="F57" s="144"/>
      <c r="G57" s="144"/>
      <c r="H57" s="144"/>
    </row>
    <row r="59" spans="1:8" ht="13.5" customHeight="1" x14ac:dyDescent="0.2"/>
    <row r="61" spans="1:8" ht="12.75" customHeight="1" x14ac:dyDescent="0.2"/>
    <row r="65" ht="12.75" customHeight="1" x14ac:dyDescent="0.2"/>
    <row r="67" ht="13.5" customHeight="1" x14ac:dyDescent="0.2"/>
    <row r="69" ht="12.75" customHeight="1" x14ac:dyDescent="0.2"/>
  </sheetData>
  <mergeCells count="10">
    <mergeCell ref="A36:H36"/>
    <mergeCell ref="A1:H1"/>
    <mergeCell ref="A2:H2"/>
    <mergeCell ref="A3:H3"/>
    <mergeCell ref="A4:H4"/>
    <mergeCell ref="A5:H5"/>
    <mergeCell ref="A35:H35"/>
    <mergeCell ref="A34:H34"/>
    <mergeCell ref="A21:G21"/>
    <mergeCell ref="E6:E7"/>
  </mergeCells>
  <phoneticPr fontId="7" type="noConversion"/>
  <pageMargins left="1.05" right="1.05" top="0.5" bottom="0.25" header="0" footer="0"/>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38"/>
  <sheetViews>
    <sheetView showGridLines="0" view="pageLayout" zoomScale="160" zoomScaleNormal="100" zoomScaleSheetLayoutView="100" zoomScalePageLayoutView="160" workbookViewId="0">
      <selection sqref="A1:D1"/>
    </sheetView>
  </sheetViews>
  <sheetFormatPr defaultRowHeight="8.25" x14ac:dyDescent="0.2"/>
  <cols>
    <col min="1" max="1" width="20.42578125" style="126" customWidth="1"/>
    <col min="2" max="2" width="8" style="126" customWidth="1"/>
    <col min="3" max="3" width="0.7109375" style="199" customWidth="1"/>
    <col min="4" max="4" width="9.5703125" style="126" customWidth="1"/>
    <col min="5" max="16384" width="9.140625" style="126"/>
  </cols>
  <sheetData>
    <row r="1" spans="1:6" ht="10.5" customHeight="1" x14ac:dyDescent="0.2">
      <c r="A1" s="486" t="s">
        <v>505</v>
      </c>
      <c r="B1" s="486"/>
      <c r="C1" s="486"/>
      <c r="D1" s="486"/>
    </row>
    <row r="2" spans="1:6" ht="31.5" customHeight="1" x14ac:dyDescent="0.2">
      <c r="A2" s="461" t="s">
        <v>559</v>
      </c>
      <c r="B2" s="461"/>
      <c r="C2" s="461"/>
      <c r="D2" s="461"/>
    </row>
    <row r="3" spans="1:6" ht="22.5" customHeight="1" x14ac:dyDescent="0.2">
      <c r="A3" s="470" t="s">
        <v>560</v>
      </c>
      <c r="B3" s="470"/>
      <c r="C3" s="470"/>
      <c r="D3" s="470"/>
    </row>
    <row r="4" spans="1:6" ht="6.75" customHeight="1" x14ac:dyDescent="0.2">
      <c r="A4" s="468"/>
      <c r="B4" s="468"/>
      <c r="C4" s="468"/>
      <c r="D4" s="468"/>
    </row>
    <row r="5" spans="1:6" ht="18" customHeight="1" x14ac:dyDescent="0.2">
      <c r="A5" s="477" t="s">
        <v>561</v>
      </c>
      <c r="B5" s="478"/>
      <c r="C5" s="478"/>
      <c r="D5" s="478"/>
    </row>
    <row r="6" spans="1:6" ht="15.75" customHeight="1" x14ac:dyDescent="0.2">
      <c r="A6" s="106"/>
      <c r="B6" s="341" t="s">
        <v>368</v>
      </c>
      <c r="C6" s="147"/>
      <c r="D6" s="341" t="s">
        <v>335</v>
      </c>
    </row>
    <row r="7" spans="1:6" ht="9" customHeight="1" x14ac:dyDescent="0.2">
      <c r="B7" s="147">
        <v>2014</v>
      </c>
      <c r="C7" s="147"/>
      <c r="D7" s="147">
        <v>2014</v>
      </c>
    </row>
    <row r="8" spans="1:6" ht="9" customHeight="1" x14ac:dyDescent="0.2">
      <c r="A8" s="260" t="s">
        <v>458</v>
      </c>
      <c r="B8" s="227">
        <v>3789247</v>
      </c>
      <c r="C8" s="147"/>
      <c r="D8" s="385">
        <v>47.274123889999998</v>
      </c>
    </row>
    <row r="9" spans="1:6" ht="9" customHeight="1" x14ac:dyDescent="0.2">
      <c r="A9" s="302" t="s">
        <v>378</v>
      </c>
      <c r="B9" s="228">
        <v>744342</v>
      </c>
      <c r="C9" s="147"/>
      <c r="D9" s="386">
        <v>44.464449559999998</v>
      </c>
      <c r="F9" s="179"/>
    </row>
    <row r="10" spans="1:6" ht="9" customHeight="1" x14ac:dyDescent="0.2">
      <c r="A10" s="303" t="s">
        <v>459</v>
      </c>
      <c r="B10" s="228">
        <v>3042926</v>
      </c>
      <c r="C10" s="147"/>
      <c r="D10" s="386">
        <v>48.019733539999997</v>
      </c>
      <c r="F10" s="179"/>
    </row>
    <row r="11" spans="1:6" ht="9" customHeight="1" thickBot="1" x14ac:dyDescent="0.25">
      <c r="A11" s="301" t="s">
        <v>3</v>
      </c>
      <c r="B11" s="304">
        <v>66750</v>
      </c>
      <c r="C11" s="147"/>
      <c r="D11" s="387">
        <v>46.91090793</v>
      </c>
      <c r="F11" s="179"/>
    </row>
    <row r="12" spans="1:6" ht="9" customHeight="1" x14ac:dyDescent="0.2">
      <c r="A12" s="305" t="s">
        <v>1</v>
      </c>
      <c r="B12" s="208">
        <v>3855997</v>
      </c>
      <c r="C12" s="147"/>
      <c r="D12" s="388">
        <v>47.267788529999997</v>
      </c>
      <c r="E12" s="131"/>
    </row>
    <row r="13" spans="1:6" ht="9" customHeight="1" x14ac:dyDescent="0.2">
      <c r="A13" s="301"/>
      <c r="B13" s="306"/>
      <c r="C13" s="306"/>
      <c r="D13" s="307"/>
    </row>
    <row r="14" spans="1:6" ht="18" customHeight="1" x14ac:dyDescent="0.2">
      <c r="A14" s="477" t="s">
        <v>562</v>
      </c>
      <c r="B14" s="478"/>
      <c r="C14" s="478"/>
      <c r="D14" s="478"/>
    </row>
    <row r="15" spans="1:6" ht="9" customHeight="1" x14ac:dyDescent="0.2">
      <c r="A15" s="260" t="s">
        <v>458</v>
      </c>
      <c r="B15" s="227">
        <v>50069959</v>
      </c>
      <c r="C15" s="147"/>
      <c r="D15" s="385">
        <v>97.114419269999999</v>
      </c>
    </row>
    <row r="16" spans="1:6" ht="9" customHeight="1" x14ac:dyDescent="0.2">
      <c r="A16" s="302" t="s">
        <v>378</v>
      </c>
      <c r="B16" s="228">
        <v>9463473</v>
      </c>
      <c r="C16" s="147"/>
      <c r="D16" s="386">
        <v>97.609264980000006</v>
      </c>
    </row>
    <row r="17" spans="1:4" ht="9" customHeight="1" x14ac:dyDescent="0.2">
      <c r="A17" s="303" t="s">
        <v>459</v>
      </c>
      <c r="B17" s="228">
        <v>40439219</v>
      </c>
      <c r="C17" s="147"/>
      <c r="D17" s="386">
        <v>97.026875020000006</v>
      </c>
    </row>
    <row r="18" spans="1:4" ht="9" customHeight="1" thickBot="1" x14ac:dyDescent="0.25">
      <c r="A18" s="301" t="s">
        <v>3</v>
      </c>
      <c r="B18" s="304">
        <v>2125981</v>
      </c>
      <c r="C18" s="147"/>
      <c r="D18" s="387">
        <v>95.08692302</v>
      </c>
    </row>
    <row r="19" spans="1:4" ht="9" customHeight="1" x14ac:dyDescent="0.2">
      <c r="A19" s="290" t="s">
        <v>1</v>
      </c>
      <c r="B19" s="163">
        <v>52195940</v>
      </c>
      <c r="C19" s="147"/>
      <c r="D19" s="389">
        <v>97.030150109999994</v>
      </c>
    </row>
    <row r="20" spans="1:4" ht="10.5" customHeight="1" x14ac:dyDescent="0.2">
      <c r="A20" s="496" t="s">
        <v>384</v>
      </c>
      <c r="B20" s="496"/>
      <c r="C20" s="496"/>
      <c r="D20" s="496"/>
    </row>
    <row r="21" spans="1:4" ht="21.75" customHeight="1" x14ac:dyDescent="0.2">
      <c r="A21" s="498" t="s">
        <v>527</v>
      </c>
      <c r="B21" s="496"/>
      <c r="C21" s="496"/>
      <c r="D21" s="496"/>
    </row>
    <row r="22" spans="1:4" ht="18" customHeight="1" x14ac:dyDescent="0.15">
      <c r="A22" s="516"/>
      <c r="B22" s="516"/>
      <c r="C22" s="516"/>
      <c r="D22" s="516"/>
    </row>
    <row r="23" spans="1:4" ht="12.75" customHeight="1" x14ac:dyDescent="0.2"/>
    <row r="25" spans="1:4" ht="13.5" customHeight="1" x14ac:dyDescent="0.2"/>
    <row r="28" spans="1:4" ht="36" customHeight="1" x14ac:dyDescent="0.2"/>
    <row r="33" ht="12.75" customHeight="1" x14ac:dyDescent="0.2"/>
    <row r="35" ht="13.5" customHeight="1" x14ac:dyDescent="0.2"/>
    <row r="38" ht="36" customHeight="1" x14ac:dyDescent="0.2"/>
  </sheetData>
  <mergeCells count="9">
    <mergeCell ref="A5:D5"/>
    <mergeCell ref="A3:D3"/>
    <mergeCell ref="A22:D22"/>
    <mergeCell ref="A1:D1"/>
    <mergeCell ref="A20:D20"/>
    <mergeCell ref="A21:D21"/>
    <mergeCell ref="A14:D14"/>
    <mergeCell ref="A2:D2"/>
    <mergeCell ref="A4:D4"/>
  </mergeCells>
  <phoneticPr fontId="7" type="noConversion"/>
  <pageMargins left="1.05" right="1.05" top="0.5" bottom="0.25" header="0" footer="0"/>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40"/>
  <sheetViews>
    <sheetView showGridLines="0" zoomScale="175" zoomScaleNormal="175" zoomScaleSheetLayoutView="100" workbookViewId="0">
      <selection sqref="A1:D1"/>
    </sheetView>
  </sheetViews>
  <sheetFormatPr defaultRowHeight="8.25" x14ac:dyDescent="0.2"/>
  <cols>
    <col min="1" max="1" width="15.7109375" style="193" customWidth="1"/>
    <col min="2" max="2" width="12.5703125" style="193" customWidth="1"/>
    <col min="3" max="3" width="0.5703125" style="199" customWidth="1"/>
    <col min="4" max="4" width="8.5703125" style="193" customWidth="1"/>
    <col min="5" max="16384" width="9.140625" style="193"/>
  </cols>
  <sheetData>
    <row r="1" spans="1:7" ht="9.75" customHeight="1" x14ac:dyDescent="0.2">
      <c r="A1" s="486" t="s">
        <v>506</v>
      </c>
      <c r="B1" s="486"/>
      <c r="C1" s="486"/>
      <c r="D1" s="486"/>
    </row>
    <row r="2" spans="1:7" ht="21.75" customHeight="1" x14ac:dyDescent="0.2">
      <c r="A2" s="474" t="s">
        <v>559</v>
      </c>
      <c r="B2" s="474"/>
      <c r="C2" s="474"/>
      <c r="D2" s="474"/>
    </row>
    <row r="3" spans="1:7" ht="28.5" customHeight="1" x14ac:dyDescent="0.2">
      <c r="A3" s="470" t="s">
        <v>563</v>
      </c>
      <c r="B3" s="470"/>
      <c r="C3" s="470"/>
      <c r="D3" s="470"/>
    </row>
    <row r="4" spans="1:7" ht="7.5" customHeight="1" x14ac:dyDescent="0.2">
      <c r="A4" s="468"/>
      <c r="B4" s="468"/>
      <c r="C4" s="468"/>
      <c r="D4" s="468"/>
    </row>
    <row r="5" spans="1:7" ht="18" customHeight="1" x14ac:dyDescent="0.2">
      <c r="A5" s="477" t="s">
        <v>564</v>
      </c>
      <c r="B5" s="478"/>
      <c r="C5" s="478"/>
      <c r="D5" s="478"/>
    </row>
    <row r="6" spans="1:7" ht="17.25" customHeight="1" x14ac:dyDescent="0.2">
      <c r="A6" s="190"/>
      <c r="B6" s="341" t="s">
        <v>332</v>
      </c>
      <c r="C6" s="147"/>
      <c r="D6" s="341" t="s">
        <v>333</v>
      </c>
    </row>
    <row r="7" spans="1:7" ht="9.1999999999999993" customHeight="1" x14ac:dyDescent="0.2">
      <c r="B7" s="147">
        <v>2014</v>
      </c>
      <c r="C7" s="147"/>
      <c r="D7" s="147">
        <v>2014</v>
      </c>
    </row>
    <row r="8" spans="1:7" ht="9.1999999999999993" customHeight="1" x14ac:dyDescent="0.2">
      <c r="A8" s="48" t="s">
        <v>457</v>
      </c>
      <c r="B8" s="390">
        <v>597933</v>
      </c>
      <c r="C8" s="147"/>
      <c r="D8" s="292">
        <v>3.785335764</v>
      </c>
      <c r="E8" s="202"/>
      <c r="F8" s="517"/>
      <c r="G8" s="517"/>
    </row>
    <row r="9" spans="1:7" ht="9.1999999999999993" customHeight="1" x14ac:dyDescent="0.2">
      <c r="A9" s="48" t="s">
        <v>251</v>
      </c>
      <c r="B9" s="390">
        <v>89336</v>
      </c>
      <c r="C9" s="147"/>
      <c r="D9" s="292">
        <v>7.0073716399999997</v>
      </c>
      <c r="E9" s="202"/>
      <c r="F9" s="517"/>
      <c r="G9" s="517"/>
    </row>
    <row r="10" spans="1:7" ht="9.1999999999999993" customHeight="1" x14ac:dyDescent="0.2">
      <c r="A10" s="123" t="s">
        <v>59</v>
      </c>
      <c r="B10" s="391">
        <v>44312</v>
      </c>
      <c r="C10" s="147"/>
      <c r="D10" s="293">
        <v>11.167957899999999</v>
      </c>
      <c r="E10" s="202"/>
      <c r="F10" s="517"/>
      <c r="G10" s="517"/>
    </row>
    <row r="11" spans="1:7" ht="9.1999999999999993" customHeight="1" x14ac:dyDescent="0.2">
      <c r="A11" s="123" t="s">
        <v>63</v>
      </c>
      <c r="B11" s="391">
        <v>5503</v>
      </c>
      <c r="C11" s="147"/>
      <c r="D11" s="293">
        <v>1.782532926</v>
      </c>
      <c r="E11" s="202"/>
      <c r="F11" s="517"/>
      <c r="G11" s="517"/>
    </row>
    <row r="12" spans="1:7" s="343" customFormat="1" ht="9.1999999999999993" customHeight="1" x14ac:dyDescent="0.2">
      <c r="A12" s="123" t="s">
        <v>420</v>
      </c>
      <c r="B12" s="391">
        <v>2631</v>
      </c>
      <c r="C12" s="345"/>
      <c r="D12" s="293">
        <v>1.984147933</v>
      </c>
      <c r="F12" s="517"/>
      <c r="G12" s="517"/>
    </row>
    <row r="13" spans="1:7" ht="9.1999999999999993" customHeight="1" x14ac:dyDescent="0.2">
      <c r="A13" s="123" t="s">
        <v>61</v>
      </c>
      <c r="B13" s="391">
        <v>5219</v>
      </c>
      <c r="C13" s="147"/>
      <c r="D13" s="293">
        <v>4.991869919</v>
      </c>
      <c r="E13" s="202"/>
      <c r="F13" s="517"/>
      <c r="G13" s="517"/>
    </row>
    <row r="14" spans="1:7" ht="9.1999999999999993" customHeight="1" x14ac:dyDescent="0.2">
      <c r="A14" s="123" t="s">
        <v>60</v>
      </c>
      <c r="B14" s="391">
        <v>20244</v>
      </c>
      <c r="C14" s="147"/>
      <c r="D14" s="293">
        <v>17.825757710000001</v>
      </c>
      <c r="E14" s="202"/>
      <c r="F14" s="517"/>
      <c r="G14" s="517"/>
    </row>
    <row r="15" spans="1:7" ht="9.1999999999999993" customHeight="1" x14ac:dyDescent="0.2">
      <c r="A15" s="123" t="s">
        <v>62</v>
      </c>
      <c r="B15" s="391">
        <v>4969</v>
      </c>
      <c r="C15" s="147"/>
      <c r="D15" s="293">
        <v>5.419229595</v>
      </c>
      <c r="E15" s="202"/>
      <c r="F15" s="517"/>
      <c r="G15" s="517"/>
    </row>
    <row r="16" spans="1:7" ht="9.1999999999999993" customHeight="1" x14ac:dyDescent="0.2">
      <c r="A16" s="123" t="s">
        <v>58</v>
      </c>
      <c r="B16" s="391">
        <v>1718</v>
      </c>
      <c r="C16" s="147"/>
      <c r="D16" s="293">
        <v>3.6864579530000001</v>
      </c>
      <c r="E16" s="202"/>
      <c r="F16" s="174"/>
    </row>
    <row r="17" spans="1:6" s="343" customFormat="1" ht="9.1999999999999993" customHeight="1" x14ac:dyDescent="0.2">
      <c r="A17" s="166" t="s">
        <v>419</v>
      </c>
      <c r="B17" s="392">
        <v>2899</v>
      </c>
      <c r="C17" s="345"/>
      <c r="D17" s="294">
        <v>4.1772936209999996</v>
      </c>
      <c r="F17" s="174"/>
    </row>
    <row r="18" spans="1:6" s="240" customFormat="1" ht="9.1999999999999993" customHeight="1" thickBot="1" x14ac:dyDescent="0.25">
      <c r="A18" s="166" t="s">
        <v>195</v>
      </c>
      <c r="B18" s="392">
        <v>1841</v>
      </c>
      <c r="C18" s="147"/>
      <c r="D18" s="294">
        <v>16.768375989999999</v>
      </c>
      <c r="F18" s="174"/>
    </row>
    <row r="19" spans="1:6" ht="9.1999999999999993" customHeight="1" x14ac:dyDescent="0.2">
      <c r="A19" s="264" t="s">
        <v>1</v>
      </c>
      <c r="B19" s="286">
        <v>687269</v>
      </c>
      <c r="C19" s="147"/>
      <c r="D19" s="295">
        <v>4.025962979621136</v>
      </c>
      <c r="E19" s="202"/>
      <c r="F19" s="280"/>
    </row>
    <row r="20" spans="1:6" ht="43.5" customHeight="1" x14ac:dyDescent="0.2">
      <c r="A20" s="498" t="s">
        <v>471</v>
      </c>
      <c r="B20" s="496"/>
      <c r="C20" s="496"/>
      <c r="D20" s="496"/>
    </row>
    <row r="21" spans="1:6" ht="22.5" customHeight="1" x14ac:dyDescent="0.2">
      <c r="A21" s="498" t="s">
        <v>527</v>
      </c>
      <c r="B21" s="496"/>
      <c r="C21" s="496"/>
      <c r="D21" s="496"/>
    </row>
    <row r="22" spans="1:6" ht="18" customHeight="1" x14ac:dyDescent="0.15">
      <c r="A22" s="516"/>
      <c r="B22" s="516"/>
      <c r="C22" s="516"/>
      <c r="D22" s="516"/>
    </row>
    <row r="23" spans="1:6" ht="13.5" customHeight="1" x14ac:dyDescent="0.2"/>
    <row r="24" spans="1:6" x14ac:dyDescent="0.2">
      <c r="B24" s="143"/>
      <c r="C24" s="149"/>
    </row>
    <row r="25" spans="1:6" x14ac:dyDescent="0.2">
      <c r="B25" s="143"/>
      <c r="C25" s="151"/>
    </row>
    <row r="26" spans="1:6" x14ac:dyDescent="0.2">
      <c r="C26" s="151"/>
    </row>
    <row r="27" spans="1:6" x14ac:dyDescent="0.2">
      <c r="C27" s="149"/>
    </row>
    <row r="28" spans="1:6" x14ac:dyDescent="0.2">
      <c r="C28" s="149"/>
    </row>
    <row r="29" spans="1:6" ht="13.5" customHeight="1" x14ac:dyDescent="0.2">
      <c r="C29" s="149"/>
    </row>
    <row r="30" spans="1:6" x14ac:dyDescent="0.2">
      <c r="C30" s="149"/>
    </row>
    <row r="31" spans="1:6" x14ac:dyDescent="0.2">
      <c r="C31" s="149"/>
    </row>
    <row r="34" spans="4:4" x14ac:dyDescent="0.2">
      <c r="D34" s="32"/>
    </row>
    <row r="35" spans="4:4" x14ac:dyDescent="0.2">
      <c r="D35" s="32"/>
    </row>
    <row r="36" spans="4:4" x14ac:dyDescent="0.2">
      <c r="D36" s="32"/>
    </row>
    <row r="37" spans="4:4" x14ac:dyDescent="0.2">
      <c r="D37" s="32"/>
    </row>
    <row r="38" spans="4:4" x14ac:dyDescent="0.2">
      <c r="D38" s="32"/>
    </row>
    <row r="39" spans="4:4" x14ac:dyDescent="0.2">
      <c r="D39" s="32"/>
    </row>
    <row r="40" spans="4:4" x14ac:dyDescent="0.2">
      <c r="D40" s="32"/>
    </row>
  </sheetData>
  <mergeCells count="9">
    <mergeCell ref="F8:G15"/>
    <mergeCell ref="A20:D20"/>
    <mergeCell ref="A21:D21"/>
    <mergeCell ref="A22:D22"/>
    <mergeCell ref="A1:D1"/>
    <mergeCell ref="A2:D2"/>
    <mergeCell ref="A3:D3"/>
    <mergeCell ref="A4:D4"/>
    <mergeCell ref="A5:D5"/>
  </mergeCells>
  <pageMargins left="1.05" right="1.05" top="0.5" bottom="0.25"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2"/>
  <sheetViews>
    <sheetView showGridLines="0" view="pageLayout" zoomScale="160" zoomScaleNormal="205" zoomScaleSheetLayoutView="100" zoomScalePageLayoutView="160" workbookViewId="0">
      <selection sqref="A1:C1"/>
    </sheetView>
  </sheetViews>
  <sheetFormatPr defaultColWidth="9.140625" defaultRowHeight="12.75" x14ac:dyDescent="0.2"/>
  <cols>
    <col min="1" max="1" width="10.42578125" style="1" customWidth="1"/>
    <col min="2" max="2" width="11.85546875" style="1" customWidth="1"/>
    <col min="3" max="3" width="10.140625" style="1" customWidth="1"/>
    <col min="4" max="4" width="13.7109375" style="1" customWidth="1"/>
    <col min="5" max="16384" width="9.140625" style="1"/>
  </cols>
  <sheetData>
    <row r="1" spans="1:3" ht="10.7" customHeight="1" x14ac:dyDescent="0.2">
      <c r="A1" s="457" t="s">
        <v>307</v>
      </c>
      <c r="B1" s="457"/>
      <c r="C1" s="457"/>
    </row>
    <row r="2" spans="1:3" ht="37.5" customHeight="1" x14ac:dyDescent="0.2">
      <c r="A2" s="461" t="s">
        <v>523</v>
      </c>
      <c r="B2" s="461"/>
      <c r="C2" s="461"/>
    </row>
    <row r="3" spans="1:3" ht="32.25" customHeight="1" x14ac:dyDescent="0.2">
      <c r="A3" s="458" t="s">
        <v>528</v>
      </c>
      <c r="B3" s="458"/>
      <c r="C3" s="458"/>
    </row>
    <row r="4" spans="1:3" ht="7.35" customHeight="1" x14ac:dyDescent="0.2">
      <c r="A4" s="5"/>
      <c r="B4" s="5"/>
      <c r="C4" s="5"/>
    </row>
    <row r="5" spans="1:3" ht="18" customHeight="1" x14ac:dyDescent="0.2">
      <c r="A5" s="459" t="s">
        <v>529</v>
      </c>
      <c r="B5" s="460"/>
      <c r="C5" s="460"/>
    </row>
    <row r="6" spans="1:3" ht="9.1999999999999993" customHeight="1" x14ac:dyDescent="0.2">
      <c r="A6" s="2"/>
      <c r="B6" s="8" t="s">
        <v>460</v>
      </c>
      <c r="C6" s="8" t="s">
        <v>291</v>
      </c>
    </row>
    <row r="7" spans="1:3" ht="9.1999999999999993" customHeight="1" x14ac:dyDescent="0.2">
      <c r="A7" s="48" t="s">
        <v>453</v>
      </c>
      <c r="B7" s="232">
        <v>276621307</v>
      </c>
      <c r="C7" s="62">
        <f>(B7/B11)*100</f>
        <v>86.754017762743189</v>
      </c>
    </row>
    <row r="8" spans="1:3" ht="9.1999999999999993" customHeight="1" x14ac:dyDescent="0.2">
      <c r="A8" s="48" t="s">
        <v>3</v>
      </c>
      <c r="B8" s="232">
        <v>42235749</v>
      </c>
      <c r="C8" s="62">
        <f>(B8/B11)*100</f>
        <v>13.245982237256809</v>
      </c>
    </row>
    <row r="9" spans="1:3" ht="9.1999999999999993" customHeight="1" x14ac:dyDescent="0.2">
      <c r="A9" s="50" t="s">
        <v>300</v>
      </c>
      <c r="B9" s="233">
        <v>19972388</v>
      </c>
      <c r="C9" s="235">
        <f>(B9/B$11)*100</f>
        <v>6.2637434625251007</v>
      </c>
    </row>
    <row r="10" spans="1:3" ht="9" customHeight="1" thickBot="1" x14ac:dyDescent="0.25">
      <c r="A10" s="72" t="s">
        <v>313</v>
      </c>
      <c r="B10" s="234">
        <v>22263361</v>
      </c>
      <c r="C10" s="236">
        <f>(B10/B$11)*100</f>
        <v>6.9822387747317096</v>
      </c>
    </row>
    <row r="11" spans="1:3" ht="9.1999999999999993" customHeight="1" x14ac:dyDescent="0.2">
      <c r="A11" s="73" t="s">
        <v>1</v>
      </c>
      <c r="B11" s="77">
        <v>318857056</v>
      </c>
      <c r="C11" s="78">
        <v>100</v>
      </c>
    </row>
    <row r="12" spans="1:3" ht="24" customHeight="1" x14ac:dyDescent="0.2">
      <c r="A12" s="462" t="s">
        <v>527</v>
      </c>
      <c r="B12" s="463"/>
      <c r="C12" s="463"/>
    </row>
    <row r="13" spans="1:3" ht="18" customHeight="1" x14ac:dyDescent="0.2">
      <c r="A13" s="464"/>
      <c r="B13" s="464"/>
      <c r="C13" s="464"/>
    </row>
    <row r="14" spans="1:3" ht="9.1999999999999993" customHeight="1" x14ac:dyDescent="0.2">
      <c r="A14" s="6"/>
      <c r="B14" s="7"/>
      <c r="C14" s="7"/>
    </row>
    <row r="16" spans="1:3" ht="13.5" customHeight="1" x14ac:dyDescent="0.2">
      <c r="B16" s="405"/>
    </row>
    <row r="17" spans="1:6" x14ac:dyDescent="0.2">
      <c r="B17" s="3"/>
    </row>
    <row r="18" spans="1:6" x14ac:dyDescent="0.2">
      <c r="B18" s="3"/>
    </row>
    <row r="22" spans="1:6" x14ac:dyDescent="0.2">
      <c r="A22" s="4"/>
    </row>
    <row r="23" spans="1:6" x14ac:dyDescent="0.2">
      <c r="B23" s="2"/>
      <c r="C23" s="2"/>
      <c r="D23" s="2"/>
      <c r="E23" s="2"/>
    </row>
    <row r="24" spans="1:6" x14ac:dyDescent="0.2">
      <c r="B24" s="2"/>
      <c r="C24" s="2"/>
      <c r="D24" s="2"/>
      <c r="E24" s="2"/>
    </row>
    <row r="25" spans="1:6" x14ac:dyDescent="0.2">
      <c r="B25" s="455"/>
      <c r="C25" s="455"/>
      <c r="D25" s="455"/>
      <c r="E25" s="455"/>
      <c r="F25" s="51"/>
    </row>
    <row r="26" spans="1:6" x14ac:dyDescent="0.2">
      <c r="B26" s="340"/>
      <c r="C26" s="52"/>
      <c r="D26" s="52"/>
      <c r="E26" s="52"/>
      <c r="F26" s="51"/>
    </row>
    <row r="27" spans="1:6" x14ac:dyDescent="0.2">
      <c r="B27" s="456"/>
      <c r="C27" s="54"/>
      <c r="D27" s="55"/>
      <c r="E27" s="55"/>
      <c r="F27" s="51"/>
    </row>
    <row r="28" spans="1:6" x14ac:dyDescent="0.2">
      <c r="B28" s="456"/>
      <c r="C28" s="54"/>
      <c r="D28" s="55"/>
      <c r="E28" s="55"/>
      <c r="F28" s="51"/>
    </row>
    <row r="29" spans="1:6" x14ac:dyDescent="0.2">
      <c r="B29" s="456"/>
      <c r="C29" s="54"/>
      <c r="D29" s="55"/>
      <c r="E29" s="53"/>
      <c r="F29" s="51"/>
    </row>
    <row r="30" spans="1:6" x14ac:dyDescent="0.2">
      <c r="B30" s="2"/>
      <c r="C30" s="2"/>
      <c r="D30" s="2"/>
      <c r="E30" s="2"/>
    </row>
    <row r="31" spans="1:6" x14ac:dyDescent="0.2">
      <c r="B31" s="2"/>
      <c r="C31" s="2"/>
      <c r="D31" s="2"/>
      <c r="E31" s="2"/>
    </row>
    <row r="32" spans="1:6" x14ac:dyDescent="0.2">
      <c r="B32" s="2"/>
      <c r="C32" s="2"/>
      <c r="D32" s="2"/>
      <c r="E32" s="2"/>
    </row>
  </sheetData>
  <mergeCells count="8">
    <mergeCell ref="B25:E25"/>
    <mergeCell ref="B27:B29"/>
    <mergeCell ref="A1:C1"/>
    <mergeCell ref="A3:C3"/>
    <mergeCell ref="A5:C5"/>
    <mergeCell ref="A2:C2"/>
    <mergeCell ref="A12:C12"/>
    <mergeCell ref="A13:C13"/>
  </mergeCells>
  <phoneticPr fontId="7" type="noConversion"/>
  <pageMargins left="1.05" right="1.05" top="0.5" bottom="0.25" header="0" footer="0"/>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68"/>
  <sheetViews>
    <sheetView showGridLines="0" view="pageLayout" zoomScale="160" zoomScaleNormal="100" zoomScaleSheetLayoutView="100" zoomScalePageLayoutView="160" workbookViewId="0">
      <selection sqref="A1:D1"/>
    </sheetView>
  </sheetViews>
  <sheetFormatPr defaultRowHeight="8.25" x14ac:dyDescent="0.2"/>
  <cols>
    <col min="1" max="1" width="16.42578125" style="126" customWidth="1"/>
    <col min="2" max="2" width="11.85546875" style="126" customWidth="1"/>
    <col min="3" max="3" width="0.85546875" style="199" customWidth="1"/>
    <col min="4" max="4" width="9.28515625" style="126" customWidth="1"/>
    <col min="5" max="16384" width="9.140625" style="126"/>
  </cols>
  <sheetData>
    <row r="1" spans="1:7" ht="10.5" customHeight="1" x14ac:dyDescent="0.2">
      <c r="A1" s="486" t="s">
        <v>507</v>
      </c>
      <c r="B1" s="486"/>
      <c r="C1" s="486"/>
      <c r="D1" s="486"/>
    </row>
    <row r="2" spans="1:7" ht="30" customHeight="1" x14ac:dyDescent="0.2">
      <c r="A2" s="474" t="s">
        <v>559</v>
      </c>
      <c r="B2" s="474"/>
      <c r="C2" s="474"/>
      <c r="D2" s="474"/>
    </row>
    <row r="3" spans="1:7" ht="28.5" customHeight="1" x14ac:dyDescent="0.2">
      <c r="A3" s="470" t="s">
        <v>565</v>
      </c>
      <c r="B3" s="470"/>
      <c r="C3" s="470"/>
      <c r="D3" s="470"/>
    </row>
    <row r="4" spans="1:7" ht="7.5" customHeight="1" x14ac:dyDescent="0.2">
      <c r="A4" s="468"/>
      <c r="B4" s="468"/>
      <c r="C4" s="468"/>
      <c r="D4" s="468"/>
    </row>
    <row r="5" spans="1:7" ht="18" customHeight="1" x14ac:dyDescent="0.2">
      <c r="A5" s="477" t="s">
        <v>566</v>
      </c>
      <c r="B5" s="478"/>
      <c r="C5" s="478"/>
      <c r="D5" s="478"/>
    </row>
    <row r="6" spans="1:7" ht="16.5" customHeight="1" x14ac:dyDescent="0.2">
      <c r="A6" s="106"/>
      <c r="B6" s="341" t="s">
        <v>334</v>
      </c>
      <c r="C6" s="147"/>
      <c r="D6" s="341" t="s">
        <v>335</v>
      </c>
    </row>
    <row r="7" spans="1:7" ht="9.1999999999999993" customHeight="1" x14ac:dyDescent="0.2">
      <c r="A7" s="48" t="s">
        <v>457</v>
      </c>
      <c r="B7" s="232">
        <v>11978917</v>
      </c>
      <c r="C7" s="147"/>
      <c r="D7" s="62">
        <v>42.114850969999999</v>
      </c>
    </row>
    <row r="8" spans="1:7" ht="9.1999999999999993" customHeight="1" x14ac:dyDescent="0.2">
      <c r="A8" s="108" t="s">
        <v>251</v>
      </c>
      <c r="B8" s="443">
        <v>1320352</v>
      </c>
      <c r="C8" s="147"/>
      <c r="D8" s="393">
        <v>42.373407890000003</v>
      </c>
      <c r="G8" s="240"/>
    </row>
    <row r="9" spans="1:7" ht="9.1999999999999993" customHeight="1" x14ac:dyDescent="0.2">
      <c r="A9" s="123" t="s">
        <v>59</v>
      </c>
      <c r="B9" s="444">
        <v>198564</v>
      </c>
      <c r="C9" s="147"/>
      <c r="D9" s="63">
        <v>21.01822439</v>
      </c>
    </row>
    <row r="10" spans="1:7" ht="9.1999999999999993" customHeight="1" x14ac:dyDescent="0.2">
      <c r="A10" s="123" t="s">
        <v>63</v>
      </c>
      <c r="B10" s="444">
        <v>513181</v>
      </c>
      <c r="C10" s="147"/>
      <c r="D10" s="63">
        <v>64.183969169999997</v>
      </c>
    </row>
    <row r="11" spans="1:7" s="343" customFormat="1" ht="9.1999999999999993" customHeight="1" x14ac:dyDescent="0.2">
      <c r="A11" s="123" t="s">
        <v>420</v>
      </c>
      <c r="B11" s="444">
        <v>175497</v>
      </c>
      <c r="C11" s="345"/>
      <c r="D11" s="63">
        <v>55.748552259999997</v>
      </c>
    </row>
    <row r="12" spans="1:7" ht="9.1999999999999993" customHeight="1" x14ac:dyDescent="0.2">
      <c r="A12" s="123" t="s">
        <v>61</v>
      </c>
      <c r="B12" s="444">
        <v>98968</v>
      </c>
      <c r="C12" s="147"/>
      <c r="D12" s="63">
        <v>37.986888370000003</v>
      </c>
    </row>
    <row r="13" spans="1:7" ht="9.1999999999999993" customHeight="1" x14ac:dyDescent="0.2">
      <c r="A13" s="123" t="s">
        <v>60</v>
      </c>
      <c r="B13" s="444">
        <v>51132</v>
      </c>
      <c r="C13" s="147"/>
      <c r="D13" s="63">
        <v>18.869985610000001</v>
      </c>
    </row>
    <row r="14" spans="1:7" ht="9.1999999999999993" customHeight="1" x14ac:dyDescent="0.25">
      <c r="A14" s="123" t="s">
        <v>62</v>
      </c>
      <c r="B14" s="444">
        <v>114546</v>
      </c>
      <c r="C14" s="147"/>
      <c r="D14" s="63">
        <v>51.914631329999999</v>
      </c>
      <c r="F14" s="279"/>
    </row>
    <row r="15" spans="1:7" ht="9.1999999999999993" customHeight="1" x14ac:dyDescent="0.25">
      <c r="A15" s="123" t="s">
        <v>58</v>
      </c>
      <c r="B15" s="444">
        <v>79967</v>
      </c>
      <c r="C15" s="147"/>
      <c r="D15" s="63">
        <v>58.807047990000001</v>
      </c>
      <c r="F15" s="279"/>
    </row>
    <row r="16" spans="1:7" s="343" customFormat="1" ht="9.1999999999999993" customHeight="1" x14ac:dyDescent="0.25">
      <c r="A16" s="166" t="s">
        <v>419</v>
      </c>
      <c r="B16" s="445">
        <v>79077</v>
      </c>
      <c r="C16" s="345"/>
      <c r="D16" s="87">
        <v>53.742328790000002</v>
      </c>
      <c r="F16" s="279"/>
    </row>
    <row r="17" spans="1:6" s="240" customFormat="1" ht="9.1999999999999993" customHeight="1" thickBot="1" x14ac:dyDescent="0.3">
      <c r="A17" s="166" t="s">
        <v>195</v>
      </c>
      <c r="B17" s="445">
        <v>9420</v>
      </c>
      <c r="C17" s="147"/>
      <c r="D17" s="87">
        <v>43.504364289999998</v>
      </c>
      <c r="F17" s="279"/>
    </row>
    <row r="18" spans="1:6" ht="9.1999999999999993" customHeight="1" x14ac:dyDescent="0.25">
      <c r="A18" s="264" t="s">
        <v>1</v>
      </c>
      <c r="B18" s="446">
        <v>13299269</v>
      </c>
      <c r="C18" s="147"/>
      <c r="D18" s="295">
        <v>42.140379350000003</v>
      </c>
      <c r="F18" s="279"/>
    </row>
    <row r="19" spans="1:6" ht="9.1999999999999993" customHeight="1" x14ac:dyDescent="0.25">
      <c r="A19" s="249"/>
      <c r="B19" s="149"/>
      <c r="C19" s="149"/>
      <c r="D19" s="160"/>
      <c r="F19" s="279"/>
    </row>
    <row r="20" spans="1:6" ht="18" customHeight="1" x14ac:dyDescent="0.2">
      <c r="A20" s="477" t="s">
        <v>558</v>
      </c>
      <c r="B20" s="478"/>
      <c r="C20" s="478"/>
      <c r="D20" s="478"/>
      <c r="F20" s="282"/>
    </row>
    <row r="21" spans="1:6" ht="9.1999999999999993" customHeight="1" x14ac:dyDescent="0.25">
      <c r="A21" s="260" t="s">
        <v>457</v>
      </c>
      <c r="B21" s="232">
        <v>7904679</v>
      </c>
      <c r="C21" s="147"/>
      <c r="D21" s="292">
        <v>4.4611052190000002</v>
      </c>
      <c r="E21" s="153"/>
      <c r="F21" s="279"/>
    </row>
    <row r="22" spans="1:6" ht="9.1999999999999993" customHeight="1" x14ac:dyDescent="0.2">
      <c r="A22" s="274" t="s">
        <v>251</v>
      </c>
      <c r="B22" s="443">
        <v>1720070</v>
      </c>
      <c r="C22" s="147"/>
      <c r="D22" s="394">
        <v>4.6977512040000002</v>
      </c>
      <c r="E22" s="153"/>
      <c r="F22" s="280"/>
    </row>
    <row r="23" spans="1:6" ht="9.1999999999999993" customHeight="1" x14ac:dyDescent="0.2">
      <c r="A23" s="261" t="s">
        <v>59</v>
      </c>
      <c r="B23" s="444">
        <v>208911</v>
      </c>
      <c r="C23" s="147"/>
      <c r="D23" s="293">
        <v>2.0637753010000002</v>
      </c>
      <c r="E23" s="153"/>
    </row>
    <row r="24" spans="1:6" ht="9.1999999999999993" customHeight="1" x14ac:dyDescent="0.2">
      <c r="A24" s="261" t="s">
        <v>63</v>
      </c>
      <c r="B24" s="444">
        <v>581503</v>
      </c>
      <c r="C24" s="147"/>
      <c r="D24" s="293">
        <v>6.0240881479999997</v>
      </c>
      <c r="E24" s="153"/>
    </row>
    <row r="25" spans="1:6" s="343" customFormat="1" ht="9.1999999999999993" customHeight="1" x14ac:dyDescent="0.2">
      <c r="A25" s="261" t="s">
        <v>420</v>
      </c>
      <c r="B25" s="444">
        <v>205378</v>
      </c>
      <c r="C25" s="345"/>
      <c r="D25" s="293">
        <v>3.9646364420000002</v>
      </c>
      <c r="E25" s="153"/>
    </row>
    <row r="26" spans="1:6" ht="9.1999999999999993" customHeight="1" x14ac:dyDescent="0.2">
      <c r="A26" s="261" t="s">
        <v>61</v>
      </c>
      <c r="B26" s="444">
        <v>180635</v>
      </c>
      <c r="C26" s="147"/>
      <c r="D26" s="293">
        <v>5.1509042279999999</v>
      </c>
    </row>
    <row r="27" spans="1:6" ht="9.1999999999999993" customHeight="1" x14ac:dyDescent="0.2">
      <c r="A27" s="261" t="s">
        <v>60</v>
      </c>
      <c r="B27" s="444">
        <v>76762</v>
      </c>
      <c r="C27" s="147"/>
      <c r="D27" s="293">
        <v>2.7249875490000002</v>
      </c>
    </row>
    <row r="28" spans="1:6" ht="9.1999999999999993" customHeight="1" x14ac:dyDescent="0.2">
      <c r="A28" s="261" t="s">
        <v>62</v>
      </c>
      <c r="B28" s="444">
        <v>146794</v>
      </c>
      <c r="C28" s="147"/>
      <c r="D28" s="293">
        <v>5.9674929079999997</v>
      </c>
    </row>
    <row r="29" spans="1:6" ht="9.1999999999999993" customHeight="1" x14ac:dyDescent="0.2">
      <c r="A29" s="261" t="s">
        <v>58</v>
      </c>
      <c r="B29" s="444">
        <v>127052</v>
      </c>
      <c r="C29" s="147"/>
      <c r="D29" s="293">
        <v>9.0771917089999992</v>
      </c>
    </row>
    <row r="30" spans="1:6" s="343" customFormat="1" ht="9.1999999999999993" customHeight="1" x14ac:dyDescent="0.2">
      <c r="A30" s="267" t="s">
        <v>419</v>
      </c>
      <c r="B30" s="445">
        <v>184370</v>
      </c>
      <c r="C30" s="345"/>
      <c r="D30" s="294">
        <v>14.433506209999999</v>
      </c>
    </row>
    <row r="31" spans="1:6" s="240" customFormat="1" ht="9.1999999999999993" customHeight="1" thickBot="1" x14ac:dyDescent="0.25">
      <c r="A31" s="267" t="s">
        <v>195</v>
      </c>
      <c r="B31" s="445">
        <v>8665</v>
      </c>
      <c r="C31" s="147"/>
      <c r="D31" s="294">
        <v>4.37619632</v>
      </c>
    </row>
    <row r="32" spans="1:6" ht="9.1999999999999993" customHeight="1" x14ac:dyDescent="0.2">
      <c r="A32" s="264" t="s">
        <v>201</v>
      </c>
      <c r="B32" s="446">
        <v>9624749</v>
      </c>
      <c r="C32" s="147"/>
      <c r="D32" s="295">
        <v>4.5016314079999997</v>
      </c>
    </row>
    <row r="33" spans="1:4" ht="37.5" customHeight="1" x14ac:dyDescent="0.2">
      <c r="A33" s="466" t="s">
        <v>472</v>
      </c>
      <c r="B33" s="467"/>
      <c r="C33" s="467"/>
      <c r="D33" s="467"/>
    </row>
    <row r="34" spans="1:4" ht="18" customHeight="1" x14ac:dyDescent="0.2">
      <c r="A34" s="466" t="s">
        <v>527</v>
      </c>
      <c r="B34" s="467"/>
      <c r="C34" s="467"/>
      <c r="D34" s="467"/>
    </row>
    <row r="35" spans="1:4" ht="12.75" customHeight="1" x14ac:dyDescent="0.15">
      <c r="A35" s="518"/>
      <c r="B35" s="518"/>
      <c r="C35" s="518"/>
      <c r="D35" s="518"/>
    </row>
    <row r="37" spans="1:4" ht="13.5" customHeight="1" x14ac:dyDescent="0.2">
      <c r="B37" s="143"/>
    </row>
    <row r="38" spans="1:4" x14ac:dyDescent="0.2">
      <c r="B38" s="143"/>
    </row>
    <row r="43" spans="1:4" ht="12.75" customHeight="1" x14ac:dyDescent="0.2"/>
    <row r="45" spans="1:4" ht="13.5" customHeight="1" x14ac:dyDescent="0.2"/>
    <row r="51" ht="12.75" customHeight="1" x14ac:dyDescent="0.2"/>
    <row r="53" ht="13.5" customHeight="1" x14ac:dyDescent="0.2"/>
    <row r="55" ht="12.75" customHeight="1" x14ac:dyDescent="0.2"/>
    <row r="64" ht="12.75" customHeight="1" x14ac:dyDescent="0.2"/>
    <row r="66" ht="13.5" customHeight="1" x14ac:dyDescent="0.2"/>
    <row r="68" ht="12.75" customHeight="1" x14ac:dyDescent="0.2"/>
  </sheetData>
  <mergeCells count="9">
    <mergeCell ref="A35:D35"/>
    <mergeCell ref="A1:D1"/>
    <mergeCell ref="A2:D2"/>
    <mergeCell ref="A34:D34"/>
    <mergeCell ref="A3:D3"/>
    <mergeCell ref="A4:D4"/>
    <mergeCell ref="A5:D5"/>
    <mergeCell ref="A20:D20"/>
    <mergeCell ref="A33:D33"/>
  </mergeCells>
  <phoneticPr fontId="7" type="noConversion"/>
  <pageMargins left="1.05" right="1.05" top="0.5" bottom="0.25"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view="pageLayout" zoomScale="160" zoomScaleNormal="100" zoomScaleSheetLayoutView="100" zoomScalePageLayoutView="160" workbookViewId="0"/>
  </sheetViews>
  <sheetFormatPr defaultColWidth="9.140625" defaultRowHeight="8.25" x14ac:dyDescent="0.15"/>
  <cols>
    <col min="1" max="1" width="15" style="110" customWidth="1"/>
    <col min="2" max="2" width="11.28515625" style="110" customWidth="1"/>
    <col min="3" max="3" width="10.42578125" style="110" customWidth="1"/>
    <col min="4" max="4" width="9.85546875" style="110" customWidth="1"/>
    <col min="5" max="5" width="9.5703125" style="110" customWidth="1"/>
    <col min="6" max="6" width="9.42578125" style="110" customWidth="1"/>
    <col min="7" max="7" width="12.7109375" style="110" customWidth="1"/>
    <col min="8" max="16384" width="9.140625" style="110"/>
  </cols>
  <sheetData>
    <row r="1" spans="1:7" ht="10.5" customHeight="1" x14ac:dyDescent="0.15">
      <c r="A1" s="412" t="s">
        <v>508</v>
      </c>
      <c r="B1" s="412"/>
    </row>
    <row r="2" spans="1:7" ht="21" customHeight="1" x14ac:dyDescent="0.15">
      <c r="A2" s="461" t="s">
        <v>523</v>
      </c>
      <c r="B2" s="461"/>
      <c r="C2" s="461"/>
      <c r="D2" s="461"/>
      <c r="E2" s="461"/>
      <c r="F2" s="461"/>
    </row>
    <row r="3" spans="1:7" ht="18" customHeight="1" x14ac:dyDescent="0.15">
      <c r="A3" s="520" t="s">
        <v>567</v>
      </c>
      <c r="B3" s="520"/>
      <c r="C3" s="520"/>
      <c r="D3" s="520"/>
      <c r="E3" s="520"/>
      <c r="F3" s="520"/>
    </row>
    <row r="4" spans="1:7" ht="7.5" customHeight="1" x14ac:dyDescent="0.15">
      <c r="A4" s="521"/>
      <c r="B4" s="521"/>
      <c r="C4" s="521"/>
      <c r="D4" s="521"/>
      <c r="E4" s="521"/>
      <c r="F4" s="521"/>
    </row>
    <row r="5" spans="1:7" ht="18" customHeight="1" x14ac:dyDescent="0.15">
      <c r="A5" s="508" t="s">
        <v>568</v>
      </c>
      <c r="B5" s="508"/>
      <c r="C5" s="509"/>
      <c r="D5" s="509"/>
      <c r="E5" s="509"/>
      <c r="F5" s="509"/>
    </row>
    <row r="6" spans="1:7" ht="24.75" customHeight="1" x14ac:dyDescent="0.15">
      <c r="B6" s="211" t="s">
        <v>486</v>
      </c>
      <c r="C6" s="409" t="s">
        <v>487</v>
      </c>
      <c r="D6" s="413" t="s">
        <v>488</v>
      </c>
      <c r="E6" s="409" t="s">
        <v>489</v>
      </c>
      <c r="F6" s="409" t="s">
        <v>490</v>
      </c>
    </row>
    <row r="7" spans="1:7" ht="9.1999999999999993" customHeight="1" x14ac:dyDescent="0.15">
      <c r="A7" s="48" t="s">
        <v>457</v>
      </c>
      <c r="B7" s="426">
        <f>C7+D7</f>
        <v>132851881</v>
      </c>
      <c r="C7" s="426">
        <v>122983361</v>
      </c>
      <c r="D7" s="426">
        <v>9868520</v>
      </c>
      <c r="E7" s="427">
        <f>D7/B7*100</f>
        <v>7.4282124767205975</v>
      </c>
      <c r="F7" s="427">
        <v>37.460082059999998</v>
      </c>
    </row>
    <row r="8" spans="1:7" ht="9.1999999999999993" customHeight="1" x14ac:dyDescent="0.15">
      <c r="A8" s="108" t="s">
        <v>251</v>
      </c>
      <c r="B8" s="426">
        <f t="shared" ref="B8:B18" si="0">C8+D8</f>
        <v>26680362</v>
      </c>
      <c r="C8" s="426">
        <v>24982445</v>
      </c>
      <c r="D8" s="426">
        <v>1697917</v>
      </c>
      <c r="E8" s="427">
        <f t="shared" ref="E8:E18" si="1">D8/B8*100</f>
        <v>6.3639203995807856</v>
      </c>
      <c r="F8" s="427">
        <v>33.695152090000001</v>
      </c>
      <c r="G8" s="415"/>
    </row>
    <row r="9" spans="1:7" ht="9.1999999999999993" customHeight="1" x14ac:dyDescent="0.15">
      <c r="A9" s="123" t="s">
        <v>59</v>
      </c>
      <c r="B9" s="414">
        <f t="shared" si="0"/>
        <v>7740523</v>
      </c>
      <c r="C9" s="414">
        <v>7241869</v>
      </c>
      <c r="D9" s="414">
        <v>498654</v>
      </c>
      <c r="E9" s="63">
        <f t="shared" si="1"/>
        <v>6.4421228384697011</v>
      </c>
      <c r="F9" s="63">
        <v>31.14740522</v>
      </c>
      <c r="G9" s="415"/>
    </row>
    <row r="10" spans="1:7" ht="9.1999999999999993" customHeight="1" x14ac:dyDescent="0.15">
      <c r="A10" s="123" t="s">
        <v>63</v>
      </c>
      <c r="B10" s="414">
        <f t="shared" si="0"/>
        <v>6803367</v>
      </c>
      <c r="C10" s="414">
        <v>6451992</v>
      </c>
      <c r="D10" s="414">
        <v>351375</v>
      </c>
      <c r="E10" s="63">
        <f t="shared" si="1"/>
        <v>5.1647221147999218</v>
      </c>
      <c r="F10" s="63">
        <v>35.58617443</v>
      </c>
      <c r="G10" s="415"/>
    </row>
    <row r="11" spans="1:7" ht="9.1999999999999993" customHeight="1" x14ac:dyDescent="0.15">
      <c r="A11" s="123" t="s">
        <v>420</v>
      </c>
      <c r="B11" s="414">
        <f t="shared" si="0"/>
        <v>3211188</v>
      </c>
      <c r="C11" s="414">
        <v>3046320</v>
      </c>
      <c r="D11" s="414">
        <v>164868</v>
      </c>
      <c r="E11" s="63">
        <f t="shared" si="1"/>
        <v>5.1341746419082286</v>
      </c>
      <c r="F11" s="63">
        <v>42.118667989999999</v>
      </c>
      <c r="G11" s="415"/>
    </row>
    <row r="12" spans="1:7" ht="9.1999999999999993" customHeight="1" x14ac:dyDescent="0.15">
      <c r="A12" s="123" t="s">
        <v>61</v>
      </c>
      <c r="B12" s="414">
        <f t="shared" si="0"/>
        <v>2507919</v>
      </c>
      <c r="C12" s="414">
        <v>2285241</v>
      </c>
      <c r="D12" s="414">
        <v>222678</v>
      </c>
      <c r="E12" s="63">
        <f t="shared" si="1"/>
        <v>8.8789948957681641</v>
      </c>
      <c r="F12" s="63">
        <v>34.130386649999998</v>
      </c>
      <c r="G12" s="415"/>
    </row>
    <row r="13" spans="1:7" ht="9.1999999999999993" customHeight="1" x14ac:dyDescent="0.15">
      <c r="A13" s="123" t="s">
        <v>60</v>
      </c>
      <c r="B13" s="414">
        <f t="shared" si="0"/>
        <v>2345216</v>
      </c>
      <c r="C13" s="414">
        <v>2194408</v>
      </c>
      <c r="D13" s="414">
        <v>150808</v>
      </c>
      <c r="E13" s="63">
        <f t="shared" si="1"/>
        <v>6.4304524615216687</v>
      </c>
      <c r="F13" s="63">
        <v>25.28322854</v>
      </c>
      <c r="G13" s="415"/>
    </row>
    <row r="14" spans="1:7" ht="9.1999999999999993" customHeight="1" x14ac:dyDescent="0.15">
      <c r="A14" s="123" t="s">
        <v>62</v>
      </c>
      <c r="B14" s="414">
        <f t="shared" si="0"/>
        <v>1901408</v>
      </c>
      <c r="C14" s="414">
        <v>1778999</v>
      </c>
      <c r="D14" s="414">
        <v>122409</v>
      </c>
      <c r="E14" s="63">
        <f t="shared" si="1"/>
        <v>6.4378081926656465</v>
      </c>
      <c r="F14" s="63">
        <v>29.934297560000001</v>
      </c>
      <c r="G14" s="415"/>
    </row>
    <row r="15" spans="1:7" ht="9.1999999999999993" customHeight="1" x14ac:dyDescent="0.15">
      <c r="A15" s="123" t="s">
        <v>58</v>
      </c>
      <c r="B15" s="414">
        <f t="shared" si="0"/>
        <v>926244</v>
      </c>
      <c r="C15" s="414">
        <v>848152</v>
      </c>
      <c r="D15" s="414">
        <v>78092</v>
      </c>
      <c r="E15" s="87">
        <f t="shared" si="1"/>
        <v>8.4310397692184775</v>
      </c>
      <c r="F15" s="87">
        <v>40.281621129999998</v>
      </c>
      <c r="G15" s="415"/>
    </row>
    <row r="16" spans="1:7" ht="9.1999999999999993" customHeight="1" x14ac:dyDescent="0.15">
      <c r="A16" s="166" t="s">
        <v>419</v>
      </c>
      <c r="B16" s="414">
        <f t="shared" si="0"/>
        <v>1090714</v>
      </c>
      <c r="C16" s="414">
        <v>992700</v>
      </c>
      <c r="D16" s="414">
        <v>98014</v>
      </c>
      <c r="E16" s="87">
        <f t="shared" si="1"/>
        <v>8.9862237030055532</v>
      </c>
      <c r="F16" s="87">
        <v>24.836402230000001</v>
      </c>
      <c r="G16" s="415"/>
    </row>
    <row r="17" spans="1:7" ht="9.1999999999999993" customHeight="1" thickBot="1" x14ac:dyDescent="0.2">
      <c r="A17" s="166" t="s">
        <v>195</v>
      </c>
      <c r="B17" s="414">
        <f t="shared" si="0"/>
        <v>153783</v>
      </c>
      <c r="C17" s="414">
        <v>142764</v>
      </c>
      <c r="D17" s="414">
        <v>11019</v>
      </c>
      <c r="E17" s="63">
        <f t="shared" si="1"/>
        <v>7.165291352100037</v>
      </c>
      <c r="F17" s="63">
        <v>31.596973569999999</v>
      </c>
      <c r="G17" s="415"/>
    </row>
    <row r="18" spans="1:7" ht="9.75" customHeight="1" x14ac:dyDescent="0.15">
      <c r="A18" s="416" t="s">
        <v>1</v>
      </c>
      <c r="B18" s="417">
        <f t="shared" si="0"/>
        <v>159532243</v>
      </c>
      <c r="C18" s="417">
        <v>147965806</v>
      </c>
      <c r="D18" s="417">
        <v>11566437</v>
      </c>
      <c r="E18" s="418">
        <f t="shared" si="1"/>
        <v>7.2502190043175165</v>
      </c>
      <c r="F18" s="418">
        <v>36.860489719999997</v>
      </c>
    </row>
    <row r="19" spans="1:7" ht="21" customHeight="1" x14ac:dyDescent="0.15">
      <c r="A19" s="494" t="s">
        <v>493</v>
      </c>
      <c r="B19" s="494"/>
      <c r="C19" s="495"/>
      <c r="D19" s="495"/>
      <c r="E19" s="495"/>
      <c r="F19" s="495"/>
    </row>
    <row r="20" spans="1:7" ht="10.5" customHeight="1" x14ac:dyDescent="0.15">
      <c r="A20" s="522" t="s">
        <v>527</v>
      </c>
      <c r="B20" s="522"/>
      <c r="C20" s="523"/>
      <c r="D20" s="523"/>
      <c r="E20" s="523"/>
      <c r="F20" s="523"/>
    </row>
    <row r="21" spans="1:7" ht="13.5" customHeight="1" x14ac:dyDescent="0.15">
      <c r="A21" s="519"/>
      <c r="B21" s="519"/>
      <c r="C21" s="519"/>
      <c r="D21" s="519"/>
      <c r="E21" s="519"/>
      <c r="F21" s="519"/>
    </row>
    <row r="22" spans="1:7" ht="12.75" customHeight="1" x14ac:dyDescent="0.15"/>
    <row r="23" spans="1:7" x14ac:dyDescent="0.15">
      <c r="F23" s="419"/>
    </row>
    <row r="24" spans="1:7" ht="13.5" customHeight="1" x14ac:dyDescent="0.15">
      <c r="B24" s="420"/>
      <c r="C24" s="428"/>
    </row>
    <row r="25" spans="1:7" x14ac:dyDescent="0.15">
      <c r="B25" s="420"/>
      <c r="E25" s="420"/>
    </row>
    <row r="26" spans="1:7" x14ac:dyDescent="0.15">
      <c r="A26" s="408"/>
      <c r="B26" s="420"/>
    </row>
    <row r="27" spans="1:7" x14ac:dyDescent="0.15">
      <c r="A27" s="408"/>
      <c r="B27" s="420"/>
    </row>
    <row r="28" spans="1:7" x14ac:dyDescent="0.15">
      <c r="A28" s="425"/>
      <c r="B28" s="420"/>
    </row>
    <row r="29" spans="1:7" x14ac:dyDescent="0.15">
      <c r="A29" s="425"/>
      <c r="B29" s="420"/>
    </row>
    <row r="30" spans="1:7" ht="12.75" customHeight="1" x14ac:dyDescent="0.15">
      <c r="A30" s="425"/>
      <c r="B30" s="420"/>
    </row>
    <row r="31" spans="1:7" x14ac:dyDescent="0.15">
      <c r="A31" s="425"/>
      <c r="B31" s="420"/>
    </row>
    <row r="32" spans="1:7" ht="13.5" customHeight="1" x14ac:dyDescent="0.15">
      <c r="A32" s="425"/>
      <c r="B32" s="420"/>
    </row>
    <row r="33" spans="1:1" x14ac:dyDescent="0.15">
      <c r="A33" s="425"/>
    </row>
    <row r="34" spans="1:1" ht="36" customHeight="1" x14ac:dyDescent="0.15">
      <c r="A34" s="425"/>
    </row>
    <row r="35" spans="1:1" x14ac:dyDescent="0.15">
      <c r="A35" s="425"/>
    </row>
    <row r="36" spans="1:1" x14ac:dyDescent="0.15">
      <c r="A36" s="425"/>
    </row>
    <row r="37" spans="1:1" x14ac:dyDescent="0.15">
      <c r="A37" s="411"/>
    </row>
    <row r="42" spans="1:1" ht="12.75" customHeight="1" x14ac:dyDescent="0.15"/>
    <row r="44" spans="1:1" ht="13.5" customHeight="1" x14ac:dyDescent="0.15"/>
    <row r="51" ht="12.75" customHeight="1" x14ac:dyDescent="0.15"/>
    <row r="53" ht="13.5" customHeight="1" x14ac:dyDescent="0.15"/>
    <row r="55" ht="36" customHeight="1" x14ac:dyDescent="0.15"/>
  </sheetData>
  <mergeCells count="7">
    <mergeCell ref="A21:F21"/>
    <mergeCell ref="A2:F2"/>
    <mergeCell ref="A3:F3"/>
    <mergeCell ref="A4:F4"/>
    <mergeCell ref="A5:F5"/>
    <mergeCell ref="A19:F19"/>
    <mergeCell ref="A20:F20"/>
  </mergeCells>
  <pageMargins left="1.05" right="1.05" top="0.5" bottom="0.25" header="0" footer="0"/>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N105"/>
  <sheetViews>
    <sheetView showGridLines="0" view="pageLayout" zoomScale="160" zoomScaleNormal="130" zoomScaleSheetLayoutView="100" zoomScalePageLayoutView="160" workbookViewId="0">
      <selection sqref="A1:C1"/>
    </sheetView>
  </sheetViews>
  <sheetFormatPr defaultRowHeight="8.25" x14ac:dyDescent="0.2"/>
  <cols>
    <col min="1" max="1" width="27.85546875" style="358" customWidth="1"/>
    <col min="2" max="4" width="9.7109375" style="358" customWidth="1"/>
    <col min="5" max="5" width="24.7109375" style="358" customWidth="1"/>
    <col min="6" max="6" width="9.5703125" style="358" bestFit="1" customWidth="1"/>
    <col min="7" max="7" width="9.28515625" style="358" bestFit="1" customWidth="1"/>
    <col min="8" max="8" width="9.5703125" style="358" bestFit="1" customWidth="1"/>
    <col min="9" max="16384" width="9.140625" style="358"/>
  </cols>
  <sheetData>
    <row r="1" spans="1:13" ht="10.5" customHeight="1" x14ac:dyDescent="0.2">
      <c r="A1" s="486" t="s">
        <v>485</v>
      </c>
      <c r="B1" s="486"/>
      <c r="C1" s="486"/>
    </row>
    <row r="2" spans="1:13" ht="24" customHeight="1" x14ac:dyDescent="0.2">
      <c r="A2" s="461" t="s">
        <v>523</v>
      </c>
      <c r="B2" s="461"/>
      <c r="C2" s="461"/>
    </row>
    <row r="3" spans="1:13" ht="18" customHeight="1" x14ac:dyDescent="0.2">
      <c r="A3" s="470" t="s">
        <v>569</v>
      </c>
      <c r="B3" s="470"/>
      <c r="C3" s="470"/>
      <c r="D3" s="155"/>
    </row>
    <row r="4" spans="1:13" ht="7.5" customHeight="1" x14ac:dyDescent="0.2">
      <c r="A4" s="468"/>
      <c r="B4" s="468"/>
      <c r="C4" s="468"/>
      <c r="D4" s="154"/>
    </row>
    <row r="5" spans="1:13" ht="18" customHeight="1" x14ac:dyDescent="0.2">
      <c r="A5" s="477" t="s">
        <v>570</v>
      </c>
      <c r="B5" s="478"/>
      <c r="C5" s="478"/>
      <c r="D5" s="353"/>
    </row>
    <row r="6" spans="1:13" ht="23.25" customHeight="1" x14ac:dyDescent="0.15">
      <c r="A6" s="2" t="s">
        <v>48</v>
      </c>
      <c r="B6" s="357" t="s">
        <v>453</v>
      </c>
      <c r="C6" s="357" t="s">
        <v>3</v>
      </c>
      <c r="D6" s="357" t="s">
        <v>64</v>
      </c>
      <c r="E6" s="131"/>
      <c r="F6" s="131"/>
      <c r="G6" s="131"/>
      <c r="H6" s="131"/>
    </row>
    <row r="7" spans="1:13" ht="9" customHeight="1" x14ac:dyDescent="0.2">
      <c r="A7" s="26" t="s">
        <v>239</v>
      </c>
      <c r="B7" s="30">
        <v>22382477</v>
      </c>
      <c r="C7" s="30">
        <v>3292953</v>
      </c>
      <c r="D7" s="30">
        <v>25675430</v>
      </c>
      <c r="E7" s="149"/>
      <c r="F7" s="149"/>
      <c r="G7" s="149"/>
      <c r="H7" s="149"/>
      <c r="I7" s="149"/>
      <c r="J7" s="149"/>
      <c r="K7" s="149"/>
      <c r="L7" s="149"/>
      <c r="M7" s="149"/>
    </row>
    <row r="8" spans="1:13" ht="9" customHeight="1" x14ac:dyDescent="0.2">
      <c r="A8" s="26" t="s">
        <v>210</v>
      </c>
      <c r="B8" s="30">
        <v>7243080</v>
      </c>
      <c r="C8" s="30">
        <v>1966198</v>
      </c>
      <c r="D8" s="30">
        <v>9209278</v>
      </c>
      <c r="E8" s="149"/>
      <c r="F8" s="149"/>
      <c r="G8" s="149"/>
      <c r="H8" s="149"/>
      <c r="I8" s="149"/>
      <c r="J8" s="149"/>
      <c r="K8" s="149"/>
      <c r="L8" s="149"/>
      <c r="M8" s="149"/>
    </row>
    <row r="9" spans="1:13" x14ac:dyDescent="0.2">
      <c r="A9" s="26" t="s">
        <v>211</v>
      </c>
      <c r="B9" s="30">
        <v>4483123</v>
      </c>
      <c r="C9" s="30">
        <v>436687</v>
      </c>
      <c r="D9" s="30">
        <v>4919810</v>
      </c>
      <c r="E9" s="149"/>
      <c r="F9" s="149"/>
      <c r="G9" s="149"/>
      <c r="H9" s="149"/>
      <c r="I9" s="149"/>
      <c r="J9" s="149"/>
      <c r="K9" s="149"/>
      <c r="L9" s="149"/>
      <c r="M9" s="149"/>
    </row>
    <row r="10" spans="1:13" ht="9" customHeight="1" x14ac:dyDescent="0.2">
      <c r="A10" s="26" t="s">
        <v>240</v>
      </c>
      <c r="B10" s="30">
        <v>13261570</v>
      </c>
      <c r="C10" s="30">
        <v>1671639</v>
      </c>
      <c r="D10" s="30">
        <v>14933209</v>
      </c>
      <c r="E10" s="149"/>
      <c r="F10" s="156"/>
      <c r="G10" s="156"/>
      <c r="H10" s="156"/>
      <c r="I10" s="156"/>
      <c r="J10" s="156"/>
      <c r="K10" s="156"/>
      <c r="L10" s="156"/>
      <c r="M10" s="156"/>
    </row>
    <row r="11" spans="1:13" ht="9" customHeight="1" x14ac:dyDescent="0.2">
      <c r="A11" s="26" t="s">
        <v>237</v>
      </c>
      <c r="B11" s="30">
        <v>12020670</v>
      </c>
      <c r="C11" s="30">
        <v>2257693</v>
      </c>
      <c r="D11" s="30">
        <v>14278363</v>
      </c>
      <c r="E11" s="149"/>
      <c r="F11" s="157"/>
      <c r="G11" s="157"/>
      <c r="H11" s="157"/>
      <c r="I11" s="157"/>
      <c r="J11" s="157"/>
      <c r="K11" s="157"/>
      <c r="L11" s="157"/>
      <c r="M11" s="157"/>
    </row>
    <row r="12" spans="1:13" ht="9" customHeight="1" x14ac:dyDescent="0.2">
      <c r="A12" s="26" t="s">
        <v>212</v>
      </c>
      <c r="B12" s="30">
        <v>9316552</v>
      </c>
      <c r="C12" s="30">
        <v>2320140</v>
      </c>
      <c r="D12" s="30">
        <v>11636692</v>
      </c>
      <c r="E12" s="149"/>
      <c r="F12" s="156"/>
      <c r="G12" s="156"/>
    </row>
    <row r="13" spans="1:13" ht="9" customHeight="1" x14ac:dyDescent="0.2">
      <c r="A13" s="26" t="s">
        <v>213</v>
      </c>
      <c r="B13" s="30">
        <v>5572596</v>
      </c>
      <c r="C13" s="30">
        <v>2494307</v>
      </c>
      <c r="D13" s="30">
        <v>8066903</v>
      </c>
      <c r="E13" s="149"/>
      <c r="F13" s="131"/>
      <c r="G13" s="131"/>
      <c r="H13" s="131"/>
    </row>
    <row r="14" spans="1:13" ht="9" customHeight="1" x14ac:dyDescent="0.2">
      <c r="A14" s="26" t="s">
        <v>214</v>
      </c>
      <c r="B14" s="30">
        <v>9757293</v>
      </c>
      <c r="C14" s="30">
        <v>1710468</v>
      </c>
      <c r="D14" s="30">
        <v>11467761</v>
      </c>
      <c r="E14" s="149"/>
      <c r="F14" s="149"/>
      <c r="G14" s="149"/>
      <c r="H14" s="149"/>
      <c r="I14" s="149"/>
      <c r="J14" s="149"/>
      <c r="K14" s="149"/>
      <c r="L14" s="149"/>
      <c r="M14" s="149"/>
    </row>
    <row r="15" spans="1:13" ht="9" customHeight="1" x14ac:dyDescent="0.2">
      <c r="A15" s="26" t="s">
        <v>51</v>
      </c>
      <c r="B15" s="30">
        <v>17726123</v>
      </c>
      <c r="C15" s="30">
        <v>2609882</v>
      </c>
      <c r="D15" s="30">
        <v>20336005</v>
      </c>
      <c r="E15" s="149"/>
      <c r="F15" s="149"/>
      <c r="G15" s="149"/>
      <c r="H15" s="149"/>
      <c r="I15" s="149"/>
      <c r="J15" s="149"/>
      <c r="K15" s="149"/>
      <c r="L15" s="149"/>
      <c r="M15" s="149"/>
    </row>
    <row r="16" spans="1:13" x14ac:dyDescent="0.2">
      <c r="A16" s="26" t="s">
        <v>473</v>
      </c>
      <c r="B16" s="30">
        <v>21998257</v>
      </c>
      <c r="C16" s="30">
        <v>2627736</v>
      </c>
      <c r="D16" s="30">
        <v>24625993</v>
      </c>
      <c r="E16" s="149"/>
      <c r="F16" s="149"/>
      <c r="G16" s="149"/>
      <c r="H16" s="149"/>
      <c r="I16" s="149"/>
      <c r="J16" s="149"/>
      <c r="K16" s="149"/>
      <c r="L16" s="149"/>
      <c r="M16" s="149"/>
    </row>
    <row r="17" spans="1:13" ht="8.25" customHeight="1" x14ac:dyDescent="0.2">
      <c r="A17" s="26" t="s">
        <v>238</v>
      </c>
      <c r="B17" s="30">
        <v>910751</v>
      </c>
      <c r="C17" s="30">
        <v>639527</v>
      </c>
      <c r="D17" s="30">
        <v>1550278</v>
      </c>
      <c r="E17" s="149"/>
      <c r="F17" s="131"/>
      <c r="G17" s="131"/>
      <c r="H17" s="131"/>
      <c r="I17" s="131"/>
      <c r="J17" s="131"/>
      <c r="K17" s="131"/>
      <c r="L17" s="131"/>
      <c r="M17" s="131"/>
    </row>
    <row r="18" spans="1:13" ht="9" customHeight="1" x14ac:dyDescent="0.2">
      <c r="A18" s="26" t="s">
        <v>215</v>
      </c>
      <c r="B18" s="30">
        <v>7331700</v>
      </c>
      <c r="C18" s="30">
        <v>2316966</v>
      </c>
      <c r="D18" s="30">
        <v>9648666</v>
      </c>
      <c r="E18" s="149"/>
      <c r="F18" s="158"/>
      <c r="G18" s="158"/>
      <c r="H18" s="158"/>
      <c r="I18" s="158"/>
      <c r="J18" s="158"/>
      <c r="K18" s="158"/>
      <c r="L18" s="158"/>
      <c r="M18" s="158"/>
    </row>
    <row r="19" spans="1:13" x14ac:dyDescent="0.2">
      <c r="A19" s="26" t="s">
        <v>480</v>
      </c>
      <c r="B19" s="30">
        <v>13580513</v>
      </c>
      <c r="C19" s="30">
        <v>3140410</v>
      </c>
      <c r="D19" s="30">
        <v>16720923</v>
      </c>
      <c r="E19" s="149"/>
      <c r="F19" s="131"/>
      <c r="G19" s="131"/>
      <c r="H19" s="131"/>
    </row>
    <row r="20" spans="1:13" x14ac:dyDescent="0.2">
      <c r="A20" s="26" t="s">
        <v>478</v>
      </c>
      <c r="B20" s="30">
        <v>9951279</v>
      </c>
      <c r="C20" s="30">
        <v>2113484</v>
      </c>
      <c r="D20" s="30">
        <v>12064763</v>
      </c>
      <c r="E20" s="149"/>
      <c r="F20" s="131"/>
      <c r="G20" s="131"/>
      <c r="H20" s="131"/>
    </row>
    <row r="21" spans="1:13" ht="9" customHeight="1" x14ac:dyDescent="0.2">
      <c r="A21" s="26" t="s">
        <v>54</v>
      </c>
      <c r="B21" s="30">
        <v>558866</v>
      </c>
      <c r="C21" s="30">
        <v>29817</v>
      </c>
      <c r="D21" s="30">
        <v>588683</v>
      </c>
      <c r="E21" s="149"/>
      <c r="F21" s="149"/>
      <c r="G21" s="149"/>
      <c r="H21" s="149"/>
      <c r="I21" s="149"/>
      <c r="J21" s="149"/>
      <c r="K21" s="149"/>
      <c r="L21" s="149"/>
      <c r="M21" s="149"/>
    </row>
    <row r="22" spans="1:13" ht="9" thickBot="1" x14ac:dyDescent="0.25">
      <c r="A22" s="75" t="s">
        <v>47</v>
      </c>
      <c r="B22" s="30">
        <v>1972360</v>
      </c>
      <c r="C22" s="30">
        <v>396228</v>
      </c>
      <c r="D22" s="30">
        <v>2368588</v>
      </c>
      <c r="E22" s="149"/>
      <c r="F22" s="149"/>
      <c r="G22" s="149"/>
      <c r="H22" s="149"/>
      <c r="I22" s="149"/>
      <c r="J22" s="149"/>
      <c r="K22" s="149"/>
      <c r="L22" s="149"/>
      <c r="M22" s="149"/>
    </row>
    <row r="23" spans="1:13" ht="9" customHeight="1" x14ac:dyDescent="0.2">
      <c r="A23" s="203" t="s">
        <v>1</v>
      </c>
      <c r="B23" s="397">
        <v>158067210</v>
      </c>
      <c r="C23" s="397">
        <v>30024135</v>
      </c>
      <c r="D23" s="397">
        <v>188091345</v>
      </c>
      <c r="E23" s="149"/>
      <c r="F23" s="131"/>
      <c r="G23" s="131"/>
      <c r="H23" s="131"/>
      <c r="I23" s="131"/>
      <c r="J23" s="131"/>
      <c r="K23" s="131"/>
      <c r="L23" s="131"/>
      <c r="M23" s="131"/>
    </row>
    <row r="24" spans="1:13" ht="9" customHeight="1" x14ac:dyDescent="0.2">
      <c r="A24" s="351"/>
      <c r="B24" s="32"/>
      <c r="C24" s="32"/>
      <c r="D24" s="131"/>
      <c r="E24" s="158"/>
      <c r="F24" s="158"/>
      <c r="G24" s="158"/>
      <c r="H24" s="158"/>
      <c r="I24" s="158"/>
      <c r="J24" s="158"/>
      <c r="K24" s="158"/>
      <c r="L24" s="158"/>
      <c r="M24" s="158"/>
    </row>
    <row r="25" spans="1:13" ht="9" customHeight="1" x14ac:dyDescent="0.2">
      <c r="A25" s="355" t="s">
        <v>322</v>
      </c>
      <c r="B25" s="32"/>
      <c r="C25" s="32"/>
      <c r="D25" s="131"/>
      <c r="E25" s="131"/>
      <c r="F25" s="131"/>
      <c r="G25" s="131"/>
      <c r="H25" s="131"/>
    </row>
    <row r="26" spans="1:13" ht="9" customHeight="1" x14ac:dyDescent="0.2">
      <c r="A26" s="26" t="s">
        <v>239</v>
      </c>
      <c r="B26" s="29">
        <f>(B7/B$23)*100</f>
        <v>14.160101263253777</v>
      </c>
      <c r="C26" s="29">
        <f>(C7/C$23)*100</f>
        <v>10.967686496213796</v>
      </c>
      <c r="D26" s="29">
        <f>(D7/D$23)*100</f>
        <v>13.650511138617249</v>
      </c>
    </row>
    <row r="27" spans="1:13" ht="9" customHeight="1" x14ac:dyDescent="0.2">
      <c r="A27" s="26" t="s">
        <v>210</v>
      </c>
      <c r="B27" s="29">
        <f t="shared" ref="B27:D42" si="0">(B8/B$23)*100</f>
        <v>4.5822786395736346</v>
      </c>
      <c r="C27" s="29">
        <f t="shared" si="0"/>
        <v>6.5487248841640229</v>
      </c>
      <c r="D27" s="29">
        <f t="shared" si="0"/>
        <v>4.8961731864908504</v>
      </c>
      <c r="E27" s="149"/>
      <c r="F27" s="149"/>
      <c r="G27" s="149"/>
      <c r="H27" s="149"/>
      <c r="I27" s="149"/>
      <c r="J27" s="149"/>
      <c r="K27" s="149"/>
      <c r="L27" s="149"/>
      <c r="M27" s="149"/>
    </row>
    <row r="28" spans="1:13" x14ac:dyDescent="0.2">
      <c r="A28" s="26" t="s">
        <v>211</v>
      </c>
      <c r="B28" s="29">
        <f t="shared" si="0"/>
        <v>2.8362131526203314</v>
      </c>
      <c r="C28" s="29">
        <f t="shared" si="0"/>
        <v>1.454453225713247</v>
      </c>
      <c r="D28" s="29">
        <f t="shared" si="0"/>
        <v>2.6156493271925938</v>
      </c>
      <c r="E28" s="149"/>
      <c r="F28" s="149"/>
      <c r="G28" s="149"/>
      <c r="H28" s="149"/>
      <c r="I28" s="149"/>
      <c r="J28" s="149"/>
      <c r="K28" s="149"/>
      <c r="L28" s="149"/>
      <c r="M28" s="149"/>
    </row>
    <row r="29" spans="1:13" ht="9" customHeight="1" x14ac:dyDescent="0.2">
      <c r="A29" s="26" t="s">
        <v>240</v>
      </c>
      <c r="B29" s="29">
        <f t="shared" si="0"/>
        <v>8.3898298704709227</v>
      </c>
      <c r="C29" s="29">
        <f t="shared" si="0"/>
        <v>5.5676508249113592</v>
      </c>
      <c r="D29" s="29">
        <f t="shared" si="0"/>
        <v>7.9393387292753959</v>
      </c>
      <c r="E29" s="131"/>
      <c r="F29" s="131"/>
      <c r="G29" s="131"/>
      <c r="H29" s="131"/>
      <c r="I29" s="131"/>
      <c r="J29" s="131"/>
      <c r="K29" s="131"/>
      <c r="L29" s="131"/>
      <c r="M29" s="131"/>
    </row>
    <row r="30" spans="1:13" ht="9" customHeight="1" x14ac:dyDescent="0.2">
      <c r="A30" s="26" t="s">
        <v>237</v>
      </c>
      <c r="B30" s="29">
        <f t="shared" si="0"/>
        <v>7.6047840662209447</v>
      </c>
      <c r="C30" s="29">
        <f t="shared" si="0"/>
        <v>7.5195938201050581</v>
      </c>
      <c r="D30" s="29">
        <f t="shared" si="0"/>
        <v>7.5911855487024145</v>
      </c>
      <c r="E30" s="158"/>
      <c r="F30" s="158"/>
      <c r="G30" s="158"/>
      <c r="H30" s="158"/>
      <c r="I30" s="158"/>
      <c r="J30" s="158"/>
      <c r="K30" s="158"/>
      <c r="L30" s="158"/>
      <c r="M30" s="158"/>
    </row>
    <row r="31" spans="1:13" ht="9" customHeight="1" x14ac:dyDescent="0.2">
      <c r="A31" s="26" t="s">
        <v>212</v>
      </c>
      <c r="B31" s="29">
        <f t="shared" si="0"/>
        <v>5.8940446914954725</v>
      </c>
      <c r="C31" s="29">
        <f t="shared" si="0"/>
        <v>7.7275831593483044</v>
      </c>
      <c r="D31" s="29">
        <f t="shared" si="0"/>
        <v>6.1867237963554356</v>
      </c>
    </row>
    <row r="32" spans="1:13" ht="9" customHeight="1" x14ac:dyDescent="0.2">
      <c r="A32" s="26" t="s">
        <v>213</v>
      </c>
      <c r="B32" s="29">
        <f t="shared" si="0"/>
        <v>3.5254598344590251</v>
      </c>
      <c r="C32" s="29">
        <f t="shared" si="0"/>
        <v>8.3076731436226225</v>
      </c>
      <c r="D32" s="29">
        <f t="shared" si="0"/>
        <v>4.2888220082641233</v>
      </c>
    </row>
    <row r="33" spans="1:14" ht="9" customHeight="1" x14ac:dyDescent="0.2">
      <c r="A33" s="26" t="s">
        <v>214</v>
      </c>
      <c r="B33" s="29">
        <f t="shared" si="0"/>
        <v>6.1728760822690552</v>
      </c>
      <c r="C33" s="29">
        <f t="shared" si="0"/>
        <v>5.6969767821787372</v>
      </c>
      <c r="D33" s="29">
        <f t="shared" si="0"/>
        <v>6.0969105197264657</v>
      </c>
      <c r="E33" s="149"/>
      <c r="F33" s="149"/>
      <c r="G33" s="149"/>
      <c r="H33" s="149"/>
      <c r="I33" s="149"/>
      <c r="J33" s="149"/>
      <c r="K33" s="149"/>
      <c r="L33" s="149"/>
      <c r="M33" s="149"/>
    </row>
    <row r="34" spans="1:14" ht="9" customHeight="1" x14ac:dyDescent="0.2">
      <c r="A34" s="26" t="s">
        <v>51</v>
      </c>
      <c r="B34" s="29">
        <f t="shared" si="0"/>
        <v>11.214294855966649</v>
      </c>
      <c r="C34" s="29">
        <f t="shared" si="0"/>
        <v>8.6926134591387907</v>
      </c>
      <c r="D34" s="29">
        <f t="shared" si="0"/>
        <v>10.811770738308029</v>
      </c>
      <c r="E34" s="149"/>
      <c r="F34" s="149"/>
      <c r="G34" s="149"/>
      <c r="H34" s="149"/>
      <c r="I34" s="149"/>
      <c r="J34" s="149"/>
      <c r="K34" s="149"/>
      <c r="L34" s="149"/>
      <c r="M34" s="149"/>
    </row>
    <row r="35" spans="1:14" x14ac:dyDescent="0.2">
      <c r="A35" s="26" t="s">
        <v>477</v>
      </c>
      <c r="B35" s="29">
        <f t="shared" si="0"/>
        <v>13.917027446742432</v>
      </c>
      <c r="C35" s="29">
        <f t="shared" si="0"/>
        <v>8.7520789524827283</v>
      </c>
      <c r="D35" s="29">
        <f t="shared" si="0"/>
        <v>13.092571059024538</v>
      </c>
      <c r="E35" s="131"/>
      <c r="F35" s="131"/>
      <c r="G35" s="131"/>
      <c r="H35" s="131"/>
      <c r="I35" s="131"/>
      <c r="J35" s="131"/>
      <c r="K35" s="131"/>
      <c r="L35" s="131"/>
      <c r="M35" s="131"/>
    </row>
    <row r="36" spans="1:14" ht="9" customHeight="1" x14ac:dyDescent="0.2">
      <c r="A36" s="26" t="s">
        <v>238</v>
      </c>
      <c r="B36" s="29">
        <f t="shared" si="0"/>
        <v>0.57617958841685124</v>
      </c>
      <c r="C36" s="29">
        <f t="shared" si="0"/>
        <v>2.1300430470353269</v>
      </c>
      <c r="D36" s="29">
        <f t="shared" si="0"/>
        <v>0.82421548955375923</v>
      </c>
      <c r="E36" s="159"/>
      <c r="F36" s="159"/>
      <c r="G36" s="159"/>
      <c r="H36" s="159"/>
      <c r="I36" s="159"/>
      <c r="J36" s="159"/>
      <c r="K36" s="159"/>
      <c r="L36" s="159"/>
      <c r="M36" s="159"/>
    </row>
    <row r="37" spans="1:14" ht="9" customHeight="1" x14ac:dyDescent="0.2">
      <c r="A37" s="26" t="s">
        <v>215</v>
      </c>
      <c r="B37" s="29">
        <f t="shared" si="0"/>
        <v>4.6383433983556746</v>
      </c>
      <c r="C37" s="29">
        <f t="shared" si="0"/>
        <v>7.7170116641162192</v>
      </c>
      <c r="D37" s="29">
        <f t="shared" si="0"/>
        <v>5.129776705036587</v>
      </c>
    </row>
    <row r="38" spans="1:14" x14ac:dyDescent="0.2">
      <c r="A38" s="26" t="s">
        <v>480</v>
      </c>
      <c r="B38" s="29">
        <f t="shared" si="0"/>
        <v>8.5916066969234173</v>
      </c>
      <c r="C38" s="29">
        <f t="shared" si="0"/>
        <v>10.459618570193612</v>
      </c>
      <c r="D38" s="29">
        <f t="shared" si="0"/>
        <v>8.8897886290302193</v>
      </c>
    </row>
    <row r="39" spans="1:14" x14ac:dyDescent="0.2">
      <c r="A39" s="26" t="s">
        <v>478</v>
      </c>
      <c r="B39" s="29">
        <f t="shared" si="0"/>
        <v>6.2955998274404914</v>
      </c>
      <c r="C39" s="29">
        <f t="shared" si="0"/>
        <v>7.0392835630402013</v>
      </c>
      <c r="D39" s="29">
        <f t="shared" si="0"/>
        <v>6.4143105574581334</v>
      </c>
      <c r="E39" s="359"/>
      <c r="F39" s="359"/>
      <c r="G39" s="359"/>
      <c r="H39" s="359"/>
      <c r="I39" s="359"/>
      <c r="J39" s="359"/>
    </row>
    <row r="40" spans="1:14" ht="9" customHeight="1" x14ac:dyDescent="0.2">
      <c r="A40" s="26" t="s">
        <v>54</v>
      </c>
      <c r="B40" s="29">
        <f t="shared" si="0"/>
        <v>0.35356226000319735</v>
      </c>
      <c r="C40" s="29">
        <f t="shared" si="0"/>
        <v>9.9310105020510991E-2</v>
      </c>
      <c r="D40" s="29">
        <f t="shared" si="0"/>
        <v>0.3129771866961768</v>
      </c>
    </row>
    <row r="41" spans="1:14" ht="9" thickBot="1" x14ac:dyDescent="0.25">
      <c r="A41" s="75" t="s">
        <v>47</v>
      </c>
      <c r="B41" s="29">
        <f t="shared" si="0"/>
        <v>1.2477983257881253</v>
      </c>
      <c r="C41" s="29">
        <f t="shared" si="0"/>
        <v>1.3196983027154654</v>
      </c>
      <c r="D41" s="29">
        <f t="shared" si="0"/>
        <v>1.2592753802680288</v>
      </c>
      <c r="E41" s="351"/>
      <c r="F41" s="149"/>
      <c r="G41" s="149"/>
      <c r="H41" s="149"/>
      <c r="I41" s="149"/>
      <c r="J41" s="149"/>
      <c r="K41" s="149"/>
      <c r="L41" s="149"/>
      <c r="M41" s="149"/>
      <c r="N41" s="149"/>
    </row>
    <row r="42" spans="1:14" ht="9" customHeight="1" x14ac:dyDescent="0.2">
      <c r="A42" s="73" t="s">
        <v>1</v>
      </c>
      <c r="B42" s="78">
        <f t="shared" si="0"/>
        <v>100</v>
      </c>
      <c r="C42" s="78">
        <f t="shared" si="0"/>
        <v>100</v>
      </c>
      <c r="D42" s="78">
        <f t="shared" si="0"/>
        <v>100</v>
      </c>
      <c r="E42" s="351"/>
      <c r="F42" s="149"/>
      <c r="G42" s="149"/>
      <c r="H42" s="149"/>
      <c r="I42" s="149"/>
      <c r="J42" s="149"/>
      <c r="K42" s="149"/>
      <c r="L42" s="149"/>
      <c r="M42" s="149"/>
      <c r="N42" s="149"/>
    </row>
    <row r="43" spans="1:14" ht="10.5" customHeight="1" x14ac:dyDescent="0.2">
      <c r="A43" s="466" t="s">
        <v>527</v>
      </c>
      <c r="B43" s="467"/>
      <c r="C43" s="467"/>
      <c r="D43" s="467"/>
      <c r="F43" s="159"/>
      <c r="G43" s="159"/>
      <c r="H43" s="159"/>
      <c r="I43" s="159"/>
      <c r="J43" s="159"/>
      <c r="K43" s="159"/>
      <c r="L43" s="159"/>
      <c r="M43" s="159"/>
      <c r="N43" s="159"/>
    </row>
    <row r="44" spans="1:14" ht="18" customHeight="1" x14ac:dyDescent="0.2">
      <c r="A44" s="524"/>
      <c r="B44" s="524"/>
      <c r="C44" s="524"/>
    </row>
    <row r="45" spans="1:14" ht="14.25" customHeight="1" x14ac:dyDescent="0.2">
      <c r="B45" s="159"/>
      <c r="C45" s="159"/>
    </row>
    <row r="46" spans="1:14" ht="22.5" customHeight="1" x14ac:dyDescent="0.2">
      <c r="A46" s="359"/>
      <c r="B46" s="359"/>
      <c r="C46" s="359"/>
      <c r="E46" s="149"/>
      <c r="F46" s="149"/>
      <c r="G46" s="149"/>
      <c r="H46" s="149"/>
      <c r="I46" s="149"/>
      <c r="J46" s="149"/>
      <c r="K46" s="149"/>
      <c r="L46" s="149"/>
      <c r="M46" s="149"/>
    </row>
    <row r="47" spans="1:14" x14ac:dyDescent="0.2">
      <c r="A47" s="359"/>
      <c r="B47" s="160"/>
      <c r="C47" s="160"/>
      <c r="E47" s="149"/>
      <c r="F47" s="149"/>
      <c r="G47" s="149"/>
      <c r="H47" s="149"/>
      <c r="I47" s="149"/>
      <c r="J47" s="149"/>
      <c r="K47" s="149"/>
      <c r="L47" s="149"/>
      <c r="M47" s="149"/>
    </row>
    <row r="48" spans="1:14" ht="18" customHeight="1" x14ac:dyDescent="0.2">
      <c r="A48" s="359"/>
      <c r="B48" s="160"/>
      <c r="C48" s="160"/>
      <c r="E48" s="131"/>
      <c r="F48" s="131"/>
      <c r="G48" s="131"/>
      <c r="H48" s="131"/>
      <c r="I48" s="131"/>
      <c r="J48" s="131"/>
      <c r="K48" s="131"/>
      <c r="L48" s="131"/>
      <c r="M48" s="131"/>
    </row>
    <row r="49" spans="1:13" x14ac:dyDescent="0.2">
      <c r="A49" s="359"/>
      <c r="B49" s="160"/>
      <c r="C49" s="160"/>
      <c r="E49" s="159"/>
      <c r="F49" s="159"/>
      <c r="G49" s="159"/>
      <c r="H49" s="159"/>
      <c r="I49" s="159"/>
      <c r="J49" s="159"/>
      <c r="K49" s="159"/>
      <c r="L49" s="159"/>
      <c r="M49" s="159"/>
    </row>
    <row r="50" spans="1:13" x14ac:dyDescent="0.2">
      <c r="A50" s="359"/>
      <c r="B50" s="160"/>
      <c r="C50" s="160"/>
    </row>
    <row r="51" spans="1:13" x14ac:dyDescent="0.2">
      <c r="A51" s="359"/>
      <c r="B51" s="160"/>
      <c r="C51" s="160"/>
    </row>
    <row r="52" spans="1:13" x14ac:dyDescent="0.2">
      <c r="A52" s="359"/>
      <c r="B52" s="160"/>
      <c r="C52" s="160"/>
    </row>
    <row r="53" spans="1:13" x14ac:dyDescent="0.2">
      <c r="A53" s="359"/>
      <c r="B53" s="160"/>
      <c r="C53" s="160"/>
      <c r="E53" s="149"/>
      <c r="F53" s="149"/>
      <c r="G53" s="149"/>
      <c r="H53" s="149"/>
      <c r="I53" s="149"/>
      <c r="J53" s="149"/>
      <c r="K53" s="149"/>
      <c r="L53" s="149"/>
      <c r="M53" s="149"/>
    </row>
    <row r="54" spans="1:13" x14ac:dyDescent="0.2">
      <c r="A54" s="359"/>
      <c r="B54" s="160"/>
      <c r="C54" s="160"/>
      <c r="E54" s="149"/>
      <c r="F54" s="149"/>
      <c r="G54" s="149"/>
      <c r="H54" s="149"/>
      <c r="I54" s="149"/>
      <c r="J54" s="149"/>
      <c r="K54" s="149"/>
      <c r="L54" s="149"/>
      <c r="M54" s="149"/>
    </row>
    <row r="55" spans="1:13" x14ac:dyDescent="0.2">
      <c r="A55" s="359"/>
      <c r="B55" s="160"/>
      <c r="C55" s="160"/>
      <c r="E55" s="131"/>
      <c r="F55" s="131"/>
      <c r="G55" s="131"/>
      <c r="H55" s="131"/>
      <c r="I55" s="131"/>
      <c r="J55" s="131"/>
      <c r="K55" s="131"/>
      <c r="L55" s="131"/>
      <c r="M55" s="131"/>
    </row>
    <row r="56" spans="1:13" x14ac:dyDescent="0.2">
      <c r="A56" s="359"/>
      <c r="B56" s="160"/>
      <c r="C56" s="160"/>
      <c r="E56" s="159"/>
      <c r="F56" s="159"/>
      <c r="G56" s="159"/>
      <c r="H56" s="159"/>
      <c r="I56" s="159"/>
      <c r="J56" s="159"/>
      <c r="K56" s="159"/>
      <c r="L56" s="159"/>
      <c r="M56" s="159"/>
    </row>
    <row r="57" spans="1:13" x14ac:dyDescent="0.2">
      <c r="A57" s="359"/>
      <c r="B57" s="160"/>
      <c r="C57" s="160"/>
    </row>
    <row r="58" spans="1:13" x14ac:dyDescent="0.2">
      <c r="A58" s="359"/>
      <c r="B58" s="160"/>
      <c r="C58" s="160"/>
    </row>
    <row r="59" spans="1:13" x14ac:dyDescent="0.2">
      <c r="A59" s="359"/>
      <c r="B59" s="160"/>
      <c r="C59" s="160"/>
    </row>
    <row r="60" spans="1:13" x14ac:dyDescent="0.2">
      <c r="A60" s="359"/>
      <c r="B60" s="160"/>
      <c r="C60" s="160"/>
    </row>
    <row r="61" spans="1:13" x14ac:dyDescent="0.2">
      <c r="A61" s="359"/>
      <c r="B61" s="160"/>
      <c r="C61" s="160"/>
    </row>
    <row r="62" spans="1:13" ht="12.75" customHeight="1" x14ac:dyDescent="0.2">
      <c r="A62" s="359"/>
      <c r="B62" s="160"/>
      <c r="C62" s="160"/>
    </row>
    <row r="63" spans="1:13" x14ac:dyDescent="0.2">
      <c r="A63" s="359"/>
      <c r="B63" s="161"/>
      <c r="C63" s="161"/>
    </row>
    <row r="64" spans="1:13" x14ac:dyDescent="0.2">
      <c r="B64" s="159"/>
      <c r="C64" s="159"/>
    </row>
    <row r="65" spans="2:4" x14ac:dyDescent="0.2">
      <c r="B65" s="159"/>
      <c r="C65" s="159"/>
    </row>
    <row r="66" spans="2:4" x14ac:dyDescent="0.2">
      <c r="B66" s="159"/>
      <c r="C66" s="159"/>
    </row>
    <row r="67" spans="2:4" x14ac:dyDescent="0.2">
      <c r="B67" s="159"/>
      <c r="C67" s="159"/>
    </row>
    <row r="68" spans="2:4" x14ac:dyDescent="0.2">
      <c r="B68" s="159"/>
      <c r="C68" s="159"/>
    </row>
    <row r="69" spans="2:4" x14ac:dyDescent="0.2">
      <c r="B69" s="159"/>
      <c r="C69" s="159"/>
    </row>
    <row r="70" spans="2:4" x14ac:dyDescent="0.2">
      <c r="B70" s="159"/>
      <c r="C70" s="159"/>
    </row>
    <row r="71" spans="2:4" x14ac:dyDescent="0.2">
      <c r="B71" s="159"/>
      <c r="C71" s="159"/>
    </row>
    <row r="72" spans="2:4" x14ac:dyDescent="0.2">
      <c r="B72" s="159"/>
      <c r="C72" s="159"/>
    </row>
    <row r="73" spans="2:4" x14ac:dyDescent="0.2">
      <c r="B73" s="159"/>
      <c r="C73" s="159"/>
    </row>
    <row r="75" spans="2:4" x14ac:dyDescent="0.2">
      <c r="B75" s="131"/>
      <c r="C75" s="131"/>
    </row>
    <row r="76" spans="2:4" x14ac:dyDescent="0.2">
      <c r="B76" s="131"/>
      <c r="C76" s="131"/>
    </row>
    <row r="77" spans="2:4" x14ac:dyDescent="0.2">
      <c r="B77" s="131"/>
      <c r="C77" s="131"/>
    </row>
    <row r="78" spans="2:4" x14ac:dyDescent="0.2">
      <c r="B78" s="131"/>
      <c r="C78" s="131"/>
    </row>
    <row r="79" spans="2:4" x14ac:dyDescent="0.2">
      <c r="B79" s="131"/>
      <c r="C79" s="131"/>
      <c r="D79" s="131"/>
    </row>
    <row r="80" spans="2:4" x14ac:dyDescent="0.2">
      <c r="B80" s="131"/>
      <c r="C80" s="131"/>
      <c r="D80" s="131"/>
    </row>
    <row r="81" spans="2:4" x14ac:dyDescent="0.2">
      <c r="B81" s="131"/>
      <c r="C81" s="131"/>
      <c r="D81" s="131"/>
    </row>
    <row r="82" spans="2:4" x14ac:dyDescent="0.2">
      <c r="B82" s="131"/>
      <c r="C82" s="131"/>
      <c r="D82" s="131"/>
    </row>
    <row r="83" spans="2:4" x14ac:dyDescent="0.2">
      <c r="B83" s="131"/>
      <c r="C83" s="131"/>
      <c r="D83" s="131"/>
    </row>
    <row r="84" spans="2:4" x14ac:dyDescent="0.2">
      <c r="B84" s="131"/>
      <c r="C84" s="131"/>
      <c r="D84" s="131"/>
    </row>
    <row r="85" spans="2:4" x14ac:dyDescent="0.2">
      <c r="B85" s="131"/>
      <c r="C85" s="131"/>
      <c r="D85" s="131"/>
    </row>
    <row r="86" spans="2:4" x14ac:dyDescent="0.2">
      <c r="B86" s="131"/>
      <c r="C86" s="131"/>
      <c r="D86" s="131"/>
    </row>
    <row r="87" spans="2:4" x14ac:dyDescent="0.2">
      <c r="B87" s="131"/>
      <c r="C87" s="131"/>
      <c r="D87" s="131"/>
    </row>
    <row r="88" spans="2:4" x14ac:dyDescent="0.2">
      <c r="B88" s="131"/>
      <c r="C88" s="131"/>
      <c r="D88" s="131"/>
    </row>
    <row r="89" spans="2:4" x14ac:dyDescent="0.2">
      <c r="B89" s="131"/>
      <c r="C89" s="131"/>
      <c r="D89" s="131"/>
    </row>
    <row r="90" spans="2:4" x14ac:dyDescent="0.2">
      <c r="B90" s="131"/>
      <c r="C90" s="131"/>
      <c r="D90" s="131"/>
    </row>
    <row r="91" spans="2:4" x14ac:dyDescent="0.2">
      <c r="B91" s="131"/>
      <c r="C91" s="131"/>
      <c r="D91" s="131"/>
    </row>
    <row r="92" spans="2:4" x14ac:dyDescent="0.2">
      <c r="B92" s="131"/>
      <c r="C92" s="131"/>
      <c r="D92" s="131"/>
    </row>
    <row r="93" spans="2:4" x14ac:dyDescent="0.2">
      <c r="B93" s="131"/>
      <c r="C93" s="131"/>
      <c r="D93" s="131"/>
    </row>
    <row r="94" spans="2:4" x14ac:dyDescent="0.2">
      <c r="B94" s="131"/>
      <c r="C94" s="131"/>
      <c r="D94" s="131"/>
    </row>
    <row r="95" spans="2:4" x14ac:dyDescent="0.2">
      <c r="B95" s="131"/>
      <c r="C95" s="131"/>
      <c r="D95" s="131"/>
    </row>
    <row r="96" spans="2:4" x14ac:dyDescent="0.2">
      <c r="B96" s="131"/>
      <c r="C96" s="131"/>
      <c r="D96" s="131"/>
    </row>
    <row r="97" spans="2:4" x14ac:dyDescent="0.2">
      <c r="B97" s="131"/>
      <c r="C97" s="131"/>
      <c r="D97" s="131"/>
    </row>
    <row r="98" spans="2:4" x14ac:dyDescent="0.2">
      <c r="B98" s="131"/>
      <c r="C98" s="131"/>
      <c r="D98" s="131"/>
    </row>
    <row r="99" spans="2:4" x14ac:dyDescent="0.2">
      <c r="B99" s="131"/>
      <c r="C99" s="131"/>
      <c r="D99" s="131"/>
    </row>
    <row r="100" spans="2:4" x14ac:dyDescent="0.2">
      <c r="B100" s="131"/>
      <c r="C100" s="131"/>
      <c r="D100" s="131"/>
    </row>
    <row r="101" spans="2:4" x14ac:dyDescent="0.2">
      <c r="B101" s="131"/>
      <c r="C101" s="131"/>
      <c r="D101" s="131"/>
    </row>
    <row r="102" spans="2:4" x14ac:dyDescent="0.2">
      <c r="D102" s="131"/>
    </row>
    <row r="103" spans="2:4" x14ac:dyDescent="0.2">
      <c r="D103" s="131"/>
    </row>
    <row r="104" spans="2:4" x14ac:dyDescent="0.2">
      <c r="D104" s="131"/>
    </row>
    <row r="105" spans="2:4" x14ac:dyDescent="0.2">
      <c r="D105" s="131"/>
    </row>
  </sheetData>
  <mergeCells count="7">
    <mergeCell ref="A44:C44"/>
    <mergeCell ref="A43:D43"/>
    <mergeCell ref="A1:C1"/>
    <mergeCell ref="A2:C2"/>
    <mergeCell ref="A3:C3"/>
    <mergeCell ref="A4:C4"/>
    <mergeCell ref="A5:C5"/>
  </mergeCells>
  <pageMargins left="1.05" right="1.05" top="0.5" bottom="0.25" header="0" footer="0"/>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107"/>
  <sheetViews>
    <sheetView showGridLines="0" view="pageLayout" zoomScale="160" zoomScaleNormal="130" zoomScaleSheetLayoutView="100" zoomScalePageLayoutView="160" workbookViewId="0">
      <selection sqref="A1:J1"/>
    </sheetView>
  </sheetViews>
  <sheetFormatPr defaultRowHeight="8.25" x14ac:dyDescent="0.2"/>
  <cols>
    <col min="1" max="1" width="23.5703125" style="126" customWidth="1"/>
    <col min="2" max="2" width="6.7109375" style="126" customWidth="1"/>
    <col min="3" max="3" width="6.85546875" style="126" customWidth="1"/>
    <col min="4" max="4" width="6.7109375" style="343" customWidth="1"/>
    <col min="5" max="5" width="6.5703125" style="126" customWidth="1"/>
    <col min="6" max="6" width="6.7109375" style="126" customWidth="1"/>
    <col min="7" max="7" width="6.5703125" style="32" customWidth="1"/>
    <col min="8" max="8" width="6.5703125" style="126" customWidth="1"/>
    <col min="9" max="9" width="6.42578125" style="343" customWidth="1"/>
    <col min="10" max="10" width="6" style="126" customWidth="1"/>
    <col min="11" max="11" width="9" style="126" customWidth="1"/>
    <col min="12" max="12" width="24.7109375" style="126" customWidth="1"/>
    <col min="13" max="13" width="9.5703125" style="126" bestFit="1" customWidth="1"/>
    <col min="14" max="14" width="9.28515625" style="126" bestFit="1" customWidth="1"/>
    <col min="15" max="15" width="9.5703125" style="126" bestFit="1" customWidth="1"/>
    <col min="16" max="16384" width="9.140625" style="126"/>
  </cols>
  <sheetData>
    <row r="1" spans="1:20" ht="10.5" customHeight="1" x14ac:dyDescent="0.2">
      <c r="A1" s="486" t="s">
        <v>326</v>
      </c>
      <c r="B1" s="486"/>
      <c r="C1" s="486"/>
      <c r="D1" s="486"/>
      <c r="E1" s="486"/>
      <c r="F1" s="486"/>
      <c r="G1" s="486"/>
      <c r="H1" s="486"/>
      <c r="I1" s="486"/>
      <c r="J1" s="486"/>
    </row>
    <row r="2" spans="1:20" ht="12.75" customHeight="1" x14ac:dyDescent="0.2">
      <c r="A2" s="474" t="s">
        <v>523</v>
      </c>
      <c r="B2" s="474"/>
      <c r="C2" s="474"/>
      <c r="D2" s="474"/>
      <c r="E2" s="474"/>
      <c r="F2" s="474"/>
      <c r="G2" s="474"/>
      <c r="H2" s="474"/>
      <c r="I2" s="474"/>
      <c r="J2" s="474"/>
    </row>
    <row r="3" spans="1:20" ht="18" customHeight="1" x14ac:dyDescent="0.2">
      <c r="A3" s="470" t="s">
        <v>571</v>
      </c>
      <c r="B3" s="470"/>
      <c r="C3" s="470"/>
      <c r="D3" s="470"/>
      <c r="E3" s="470"/>
      <c r="F3" s="470"/>
      <c r="G3" s="470"/>
      <c r="H3" s="470"/>
      <c r="I3" s="470"/>
      <c r="J3" s="470"/>
      <c r="K3" s="155"/>
    </row>
    <row r="4" spans="1:20" ht="7.5" customHeight="1" x14ac:dyDescent="0.2">
      <c r="A4" s="468"/>
      <c r="B4" s="468"/>
      <c r="C4" s="468"/>
      <c r="D4" s="468"/>
      <c r="E4" s="468"/>
      <c r="F4" s="468"/>
      <c r="G4" s="468"/>
      <c r="H4" s="468"/>
      <c r="I4" s="468"/>
      <c r="J4" s="468"/>
      <c r="K4" s="154"/>
    </row>
    <row r="5" spans="1:20" ht="18" customHeight="1" x14ac:dyDescent="0.2">
      <c r="A5" s="477" t="s">
        <v>572</v>
      </c>
      <c r="B5" s="478"/>
      <c r="C5" s="478"/>
      <c r="D5" s="478"/>
      <c r="E5" s="478"/>
      <c r="F5" s="478"/>
      <c r="G5" s="478"/>
      <c r="H5" s="478"/>
      <c r="I5" s="478"/>
      <c r="J5" s="478"/>
      <c r="K5" s="106"/>
    </row>
    <row r="6" spans="1:20" ht="9" customHeight="1" x14ac:dyDescent="0.2">
      <c r="A6" s="106"/>
      <c r="B6" s="525" t="s">
        <v>316</v>
      </c>
      <c r="C6" s="525"/>
      <c r="D6" s="525"/>
      <c r="E6" s="525"/>
      <c r="F6" s="525"/>
      <c r="G6" s="525"/>
      <c r="H6" s="525"/>
      <c r="I6" s="525"/>
      <c r="J6" s="525"/>
      <c r="K6" s="133"/>
    </row>
    <row r="7" spans="1:20" ht="24" customHeight="1" x14ac:dyDescent="0.15">
      <c r="A7" s="2" t="s">
        <v>48</v>
      </c>
      <c r="B7" s="91" t="s">
        <v>59</v>
      </c>
      <c r="C7" s="91" t="s">
        <v>317</v>
      </c>
      <c r="D7" s="91" t="s">
        <v>462</v>
      </c>
      <c r="E7" s="91" t="s">
        <v>61</v>
      </c>
      <c r="F7" s="91" t="s">
        <v>60</v>
      </c>
      <c r="G7" s="91" t="s">
        <v>62</v>
      </c>
      <c r="H7" s="91" t="s">
        <v>58</v>
      </c>
      <c r="I7" s="91" t="s">
        <v>419</v>
      </c>
      <c r="J7" s="91" t="s">
        <v>195</v>
      </c>
      <c r="K7" s="139"/>
      <c r="L7" s="131"/>
      <c r="M7" s="131"/>
      <c r="N7" s="131"/>
      <c r="O7" s="131"/>
    </row>
    <row r="8" spans="1:20" ht="9" customHeight="1" x14ac:dyDescent="0.2">
      <c r="A8" s="26" t="s">
        <v>239</v>
      </c>
      <c r="B8" s="162">
        <v>383143</v>
      </c>
      <c r="C8" s="162">
        <v>1217976</v>
      </c>
      <c r="D8" s="162">
        <v>719274</v>
      </c>
      <c r="E8" s="162">
        <v>243800</v>
      </c>
      <c r="F8" s="162">
        <v>129361</v>
      </c>
      <c r="G8" s="162">
        <v>277037</v>
      </c>
      <c r="H8" s="162">
        <v>168422</v>
      </c>
      <c r="I8" s="162">
        <v>120914</v>
      </c>
      <c r="J8" s="162">
        <v>33026</v>
      </c>
      <c r="K8" s="131"/>
      <c r="L8" s="149"/>
      <c r="M8" s="149"/>
      <c r="N8" s="149"/>
      <c r="O8" s="149"/>
      <c r="P8" s="149"/>
      <c r="Q8" s="149"/>
      <c r="R8" s="149"/>
      <c r="S8" s="149"/>
      <c r="T8" s="149"/>
    </row>
    <row r="9" spans="1:20" ht="9" customHeight="1" x14ac:dyDescent="0.2">
      <c r="A9" s="26" t="s">
        <v>210</v>
      </c>
      <c r="B9" s="162">
        <v>84163</v>
      </c>
      <c r="C9" s="162">
        <v>1180528</v>
      </c>
      <c r="D9" s="162">
        <v>329678</v>
      </c>
      <c r="E9" s="162">
        <v>70135</v>
      </c>
      <c r="F9" s="162">
        <v>34418</v>
      </c>
      <c r="G9" s="162">
        <v>88960</v>
      </c>
      <c r="H9" s="162">
        <v>95314</v>
      </c>
      <c r="I9" s="162">
        <v>71563</v>
      </c>
      <c r="J9" s="162">
        <v>11439</v>
      </c>
      <c r="K9" s="131"/>
      <c r="L9" s="149"/>
      <c r="M9" s="149"/>
      <c r="N9" s="149"/>
      <c r="O9" s="149"/>
      <c r="P9" s="149"/>
      <c r="Q9" s="149"/>
      <c r="R9" s="149"/>
      <c r="S9" s="149"/>
      <c r="T9" s="149"/>
    </row>
    <row r="10" spans="1:20" x14ac:dyDescent="0.2">
      <c r="A10" s="26" t="s">
        <v>211</v>
      </c>
      <c r="B10" s="162">
        <v>50011</v>
      </c>
      <c r="C10" s="162">
        <v>115504</v>
      </c>
      <c r="D10" s="162">
        <v>87549</v>
      </c>
      <c r="E10" s="162">
        <v>56601</v>
      </c>
      <c r="F10" s="162">
        <v>27419</v>
      </c>
      <c r="G10" s="162">
        <v>40828</v>
      </c>
      <c r="H10" s="162">
        <v>18789</v>
      </c>
      <c r="I10" s="162">
        <v>37580</v>
      </c>
      <c r="J10" s="162">
        <v>2406</v>
      </c>
      <c r="K10" s="131"/>
      <c r="L10" s="149"/>
      <c r="M10" s="149"/>
      <c r="N10" s="149"/>
      <c r="O10" s="149"/>
      <c r="P10" s="149"/>
      <c r="Q10" s="149"/>
      <c r="R10" s="149"/>
      <c r="S10" s="149"/>
      <c r="T10" s="149"/>
    </row>
    <row r="11" spans="1:20" ht="9" customHeight="1" x14ac:dyDescent="0.2">
      <c r="A11" s="26" t="s">
        <v>240</v>
      </c>
      <c r="B11" s="162">
        <v>192126</v>
      </c>
      <c r="C11" s="162">
        <v>528842</v>
      </c>
      <c r="D11" s="162">
        <v>402949</v>
      </c>
      <c r="E11" s="162">
        <v>138076</v>
      </c>
      <c r="F11" s="162">
        <v>58410</v>
      </c>
      <c r="G11" s="162">
        <v>154992</v>
      </c>
      <c r="H11" s="162">
        <v>110166</v>
      </c>
      <c r="I11" s="162">
        <v>70413</v>
      </c>
      <c r="J11" s="162">
        <v>15665</v>
      </c>
      <c r="K11" s="131"/>
      <c r="L11" s="156"/>
      <c r="M11" s="156"/>
      <c r="N11" s="156"/>
      <c r="O11" s="156"/>
      <c r="P11" s="156"/>
      <c r="Q11" s="156"/>
      <c r="R11" s="156"/>
      <c r="S11" s="156"/>
      <c r="T11" s="156"/>
    </row>
    <row r="12" spans="1:20" ht="9" customHeight="1" x14ac:dyDescent="0.2">
      <c r="A12" s="26" t="s">
        <v>237</v>
      </c>
      <c r="B12" s="162">
        <v>191788</v>
      </c>
      <c r="C12" s="162">
        <v>821398</v>
      </c>
      <c r="D12" s="162">
        <v>317005</v>
      </c>
      <c r="E12" s="162">
        <v>374216</v>
      </c>
      <c r="F12" s="162">
        <v>88296</v>
      </c>
      <c r="G12" s="162">
        <v>134286</v>
      </c>
      <c r="H12" s="162">
        <v>86384</v>
      </c>
      <c r="I12" s="162">
        <v>232236</v>
      </c>
      <c r="J12" s="162">
        <v>12084</v>
      </c>
      <c r="K12" s="131"/>
      <c r="L12" s="157"/>
      <c r="M12" s="157"/>
      <c r="N12" s="157"/>
      <c r="O12" s="157"/>
      <c r="P12" s="157"/>
      <c r="Q12" s="157"/>
      <c r="R12" s="157"/>
      <c r="S12" s="157"/>
      <c r="T12" s="157"/>
    </row>
    <row r="13" spans="1:20" ht="9" customHeight="1" x14ac:dyDescent="0.2">
      <c r="A13" s="26" t="s">
        <v>212</v>
      </c>
      <c r="B13" s="162">
        <v>975561</v>
      </c>
      <c r="C13" s="162">
        <v>510211</v>
      </c>
      <c r="D13" s="162">
        <v>165364</v>
      </c>
      <c r="E13" s="162">
        <v>152162</v>
      </c>
      <c r="F13" s="162">
        <v>269414</v>
      </c>
      <c r="G13" s="162">
        <v>130232</v>
      </c>
      <c r="H13" s="162">
        <v>54431</v>
      </c>
      <c r="I13" s="162">
        <v>52656</v>
      </c>
      <c r="J13" s="162">
        <v>10109</v>
      </c>
      <c r="K13" s="131"/>
      <c r="L13" s="156"/>
      <c r="M13" s="156"/>
      <c r="N13" s="156"/>
    </row>
    <row r="14" spans="1:20" ht="16.5" customHeight="1" x14ac:dyDescent="0.2">
      <c r="A14" s="26" t="s">
        <v>213</v>
      </c>
      <c r="B14" s="162">
        <v>1207311</v>
      </c>
      <c r="C14" s="162">
        <v>193216</v>
      </c>
      <c r="D14" s="162">
        <v>146906</v>
      </c>
      <c r="E14" s="162">
        <v>220613</v>
      </c>
      <c r="F14" s="162">
        <v>436489</v>
      </c>
      <c r="G14" s="162">
        <v>210494</v>
      </c>
      <c r="H14" s="162">
        <v>19632</v>
      </c>
      <c r="I14" s="162">
        <v>51110</v>
      </c>
      <c r="J14" s="162">
        <v>8536</v>
      </c>
      <c r="K14" s="131"/>
      <c r="L14" s="131"/>
      <c r="M14" s="131"/>
      <c r="N14" s="131"/>
      <c r="O14" s="131"/>
    </row>
    <row r="15" spans="1:20" ht="9" customHeight="1" x14ac:dyDescent="0.2">
      <c r="A15" s="26" t="s">
        <v>214</v>
      </c>
      <c r="B15" s="162">
        <v>315375</v>
      </c>
      <c r="C15" s="162">
        <v>547039</v>
      </c>
      <c r="D15" s="162">
        <v>199077</v>
      </c>
      <c r="E15" s="162">
        <v>220913</v>
      </c>
      <c r="F15" s="162">
        <v>118445</v>
      </c>
      <c r="G15" s="162">
        <v>131038</v>
      </c>
      <c r="H15" s="162">
        <v>53410</v>
      </c>
      <c r="I15" s="162">
        <v>113128</v>
      </c>
      <c r="J15" s="162">
        <v>12043</v>
      </c>
      <c r="K15" s="131"/>
      <c r="L15" s="149"/>
      <c r="M15" s="149"/>
      <c r="N15" s="149"/>
      <c r="O15" s="149"/>
      <c r="P15" s="149"/>
      <c r="Q15" s="149"/>
      <c r="R15" s="149"/>
      <c r="S15" s="149"/>
      <c r="T15" s="149"/>
    </row>
    <row r="16" spans="1:20" ht="9" customHeight="1" x14ac:dyDescent="0.2">
      <c r="A16" s="26" t="s">
        <v>51</v>
      </c>
      <c r="B16" s="162">
        <v>535642</v>
      </c>
      <c r="C16" s="162">
        <v>782062</v>
      </c>
      <c r="D16" s="162">
        <v>368537</v>
      </c>
      <c r="E16" s="162">
        <v>245251</v>
      </c>
      <c r="F16" s="162">
        <v>170054</v>
      </c>
      <c r="G16" s="162">
        <v>210599</v>
      </c>
      <c r="H16" s="162">
        <v>174410</v>
      </c>
      <c r="I16" s="162">
        <v>105492</v>
      </c>
      <c r="J16" s="162">
        <v>17835</v>
      </c>
      <c r="K16" s="131"/>
      <c r="L16" s="149"/>
      <c r="M16" s="149"/>
      <c r="N16" s="149"/>
      <c r="O16" s="149"/>
      <c r="P16" s="149"/>
      <c r="Q16" s="149"/>
      <c r="R16" s="149"/>
      <c r="S16" s="149"/>
      <c r="T16" s="149"/>
    </row>
    <row r="17" spans="1:20" x14ac:dyDescent="0.2">
      <c r="A17" s="26" t="s">
        <v>473</v>
      </c>
      <c r="B17" s="162">
        <v>546966</v>
      </c>
      <c r="C17" s="162">
        <v>720458</v>
      </c>
      <c r="D17" s="162">
        <v>398443</v>
      </c>
      <c r="E17" s="162">
        <v>316400</v>
      </c>
      <c r="F17" s="162">
        <v>182979</v>
      </c>
      <c r="G17" s="162">
        <v>244591</v>
      </c>
      <c r="H17" s="162">
        <v>94550</v>
      </c>
      <c r="I17" s="162">
        <v>106555</v>
      </c>
      <c r="J17" s="162">
        <v>16794</v>
      </c>
      <c r="K17" s="131"/>
      <c r="L17" s="149"/>
      <c r="M17" s="149"/>
      <c r="N17" s="149"/>
      <c r="O17" s="149"/>
      <c r="P17" s="149"/>
      <c r="Q17" s="149"/>
      <c r="R17" s="149"/>
      <c r="S17" s="149"/>
      <c r="T17" s="149"/>
    </row>
    <row r="18" spans="1:20" ht="8.25" customHeight="1" x14ac:dyDescent="0.2">
      <c r="A18" s="26" t="s">
        <v>238</v>
      </c>
      <c r="B18" s="162">
        <v>539695</v>
      </c>
      <c r="C18" s="162">
        <v>20430</v>
      </c>
      <c r="D18" s="162">
        <v>7923</v>
      </c>
      <c r="E18" s="162">
        <v>11260</v>
      </c>
      <c r="F18" s="162">
        <v>47964</v>
      </c>
      <c r="G18" s="162">
        <v>7422</v>
      </c>
      <c r="H18" s="162">
        <v>1278</v>
      </c>
      <c r="I18" s="162">
        <v>2908</v>
      </c>
      <c r="J18" s="162" t="s">
        <v>418</v>
      </c>
      <c r="K18" s="131"/>
      <c r="L18" s="131"/>
      <c r="M18" s="131"/>
      <c r="N18" s="131"/>
      <c r="O18" s="131"/>
      <c r="P18" s="131"/>
      <c r="Q18" s="131"/>
      <c r="R18" s="131"/>
      <c r="S18" s="131"/>
      <c r="T18" s="131"/>
    </row>
    <row r="19" spans="1:20" ht="9" customHeight="1" x14ac:dyDescent="0.2">
      <c r="A19" s="26" t="s">
        <v>215</v>
      </c>
      <c r="B19" s="162">
        <v>1277330</v>
      </c>
      <c r="C19" s="162">
        <v>98406</v>
      </c>
      <c r="D19" s="162">
        <v>186249</v>
      </c>
      <c r="E19" s="162">
        <v>148646</v>
      </c>
      <c r="F19" s="162">
        <v>396304</v>
      </c>
      <c r="G19" s="162">
        <v>160336</v>
      </c>
      <c r="H19" s="162">
        <v>23927</v>
      </c>
      <c r="I19" s="162">
        <v>20831</v>
      </c>
      <c r="J19" s="162">
        <v>4937</v>
      </c>
      <c r="K19" s="131"/>
      <c r="L19" s="158"/>
      <c r="M19" s="158"/>
      <c r="N19" s="158"/>
      <c r="O19" s="158"/>
      <c r="P19" s="158"/>
      <c r="Q19" s="158"/>
      <c r="R19" s="158"/>
      <c r="S19" s="158"/>
      <c r="T19" s="158"/>
    </row>
    <row r="20" spans="1:20" x14ac:dyDescent="0.2">
      <c r="A20" s="26" t="s">
        <v>479</v>
      </c>
      <c r="B20" s="162">
        <v>1295753</v>
      </c>
      <c r="C20" s="162">
        <v>648841</v>
      </c>
      <c r="D20" s="162">
        <v>255875</v>
      </c>
      <c r="E20" s="162">
        <v>244966</v>
      </c>
      <c r="F20" s="162">
        <v>333345</v>
      </c>
      <c r="G20" s="162">
        <v>184900</v>
      </c>
      <c r="H20" s="162">
        <v>76528</v>
      </c>
      <c r="I20" s="162">
        <v>83471</v>
      </c>
      <c r="J20" s="162">
        <v>16731</v>
      </c>
      <c r="K20" s="131"/>
      <c r="L20" s="131"/>
      <c r="M20" s="131"/>
      <c r="N20" s="131"/>
      <c r="O20" s="131"/>
    </row>
    <row r="21" spans="1:20" x14ac:dyDescent="0.2">
      <c r="A21" s="26" t="s">
        <v>476</v>
      </c>
      <c r="B21" s="162">
        <v>814614</v>
      </c>
      <c r="C21" s="162">
        <v>299890</v>
      </c>
      <c r="D21" s="162">
        <v>176073</v>
      </c>
      <c r="E21" s="162">
        <v>271402</v>
      </c>
      <c r="F21" s="162">
        <v>222191</v>
      </c>
      <c r="G21" s="162">
        <v>135466</v>
      </c>
      <c r="H21" s="162">
        <v>70933</v>
      </c>
      <c r="I21" s="162">
        <v>110748</v>
      </c>
      <c r="J21" s="162">
        <v>12167</v>
      </c>
      <c r="K21" s="131"/>
      <c r="L21" s="131"/>
      <c r="M21" s="131"/>
      <c r="N21" s="131"/>
      <c r="O21" s="131"/>
    </row>
    <row r="22" spans="1:20" ht="9" customHeight="1" x14ac:dyDescent="0.2">
      <c r="A22" s="26" t="s">
        <v>54</v>
      </c>
      <c r="B22" s="162">
        <v>4056</v>
      </c>
      <c r="C22" s="162">
        <v>9220</v>
      </c>
      <c r="D22" s="162">
        <v>5843</v>
      </c>
      <c r="E22" s="162">
        <v>4947</v>
      </c>
      <c r="F22" s="162">
        <v>1040</v>
      </c>
      <c r="G22" s="162">
        <v>1994</v>
      </c>
      <c r="H22" s="162" t="s">
        <v>418</v>
      </c>
      <c r="I22" s="162">
        <v>1706</v>
      </c>
      <c r="J22" s="162" t="s">
        <v>418</v>
      </c>
      <c r="K22" s="131"/>
      <c r="L22" s="149"/>
      <c r="M22" s="149"/>
      <c r="N22" s="149"/>
      <c r="O22" s="149"/>
      <c r="P22" s="149"/>
      <c r="Q22" s="149"/>
      <c r="R22" s="149"/>
      <c r="S22" s="149"/>
      <c r="T22" s="149"/>
    </row>
    <row r="23" spans="1:20" ht="18.75" customHeight="1" thickBot="1" x14ac:dyDescent="0.25">
      <c r="A23" s="75" t="s">
        <v>47</v>
      </c>
      <c r="B23" s="162">
        <v>107796</v>
      </c>
      <c r="C23" s="162">
        <v>84350</v>
      </c>
      <c r="D23" s="162">
        <v>27370</v>
      </c>
      <c r="E23" s="162">
        <v>61415</v>
      </c>
      <c r="F23" s="162">
        <v>33549</v>
      </c>
      <c r="G23" s="162">
        <v>28484</v>
      </c>
      <c r="H23" s="162">
        <v>21531</v>
      </c>
      <c r="I23" s="162">
        <v>28368</v>
      </c>
      <c r="J23" s="162">
        <v>3365</v>
      </c>
      <c r="K23" s="131"/>
      <c r="L23" s="149"/>
      <c r="M23" s="149"/>
      <c r="N23" s="149"/>
      <c r="O23" s="149"/>
      <c r="P23" s="149"/>
      <c r="Q23" s="149"/>
      <c r="R23" s="149"/>
      <c r="S23" s="149"/>
      <c r="T23" s="149"/>
    </row>
    <row r="24" spans="1:20" ht="9" customHeight="1" x14ac:dyDescent="0.2">
      <c r="A24" s="203" t="s">
        <v>1</v>
      </c>
      <c r="B24" s="208">
        <v>8521330</v>
      </c>
      <c r="C24" s="208">
        <v>7778371</v>
      </c>
      <c r="D24" s="208">
        <v>3794115</v>
      </c>
      <c r="E24" s="208">
        <v>2780803</v>
      </c>
      <c r="F24" s="208">
        <v>2549678</v>
      </c>
      <c r="G24" s="208">
        <v>2141659</v>
      </c>
      <c r="H24" s="208">
        <v>1070090</v>
      </c>
      <c r="I24" s="208">
        <v>1209679</v>
      </c>
      <c r="J24" s="208">
        <v>178410</v>
      </c>
      <c r="K24" s="131"/>
      <c r="L24" s="131"/>
      <c r="M24" s="131"/>
      <c r="N24" s="131"/>
      <c r="O24" s="131"/>
      <c r="P24" s="131"/>
      <c r="Q24" s="131"/>
      <c r="R24" s="131"/>
      <c r="S24" s="131"/>
      <c r="T24" s="131"/>
    </row>
    <row r="25" spans="1:20" ht="9" customHeight="1" x14ac:dyDescent="0.2">
      <c r="A25" s="195"/>
      <c r="B25" s="131"/>
      <c r="C25" s="131"/>
      <c r="D25" s="131"/>
      <c r="E25" s="131"/>
      <c r="F25" s="131"/>
      <c r="G25" s="131"/>
      <c r="H25" s="131"/>
      <c r="I25" s="131"/>
      <c r="J25" s="131"/>
      <c r="K25" s="131"/>
      <c r="L25" s="158"/>
      <c r="M25" s="158"/>
      <c r="N25" s="158"/>
      <c r="O25" s="158"/>
      <c r="P25" s="158"/>
      <c r="Q25" s="158"/>
      <c r="R25" s="158"/>
      <c r="S25" s="158"/>
      <c r="T25" s="158"/>
    </row>
    <row r="26" spans="1:20" ht="9" customHeight="1" x14ac:dyDescent="0.2">
      <c r="A26" s="71" t="s">
        <v>322</v>
      </c>
      <c r="B26" s="131"/>
      <c r="C26" s="131"/>
      <c r="D26" s="131"/>
      <c r="E26" s="131"/>
      <c r="F26" s="131"/>
      <c r="G26" s="131"/>
      <c r="H26" s="131"/>
      <c r="I26" s="131"/>
      <c r="J26" s="131"/>
      <c r="K26" s="131"/>
      <c r="L26" s="131"/>
      <c r="M26" s="131"/>
      <c r="N26" s="131"/>
      <c r="O26" s="131"/>
    </row>
    <row r="27" spans="1:20" ht="9" customHeight="1" x14ac:dyDescent="0.2">
      <c r="A27" s="26" t="s">
        <v>239</v>
      </c>
      <c r="B27" s="42">
        <f t="shared" ref="B27:J27" si="0">(B8/B$24)*100</f>
        <v>4.4962816837277746</v>
      </c>
      <c r="C27" s="42">
        <f t="shared" si="0"/>
        <v>15.658497132625843</v>
      </c>
      <c r="D27" s="42">
        <f t="shared" ref="D27" si="1">(D8/D$24)*100</f>
        <v>18.957622528573857</v>
      </c>
      <c r="E27" s="42">
        <f t="shared" si="0"/>
        <v>8.7672517614516394</v>
      </c>
      <c r="F27" s="42">
        <f t="shared" si="0"/>
        <v>5.0736210611692929</v>
      </c>
      <c r="G27" s="42">
        <f t="shared" si="0"/>
        <v>12.935626073058316</v>
      </c>
      <c r="H27" s="42">
        <f t="shared" si="0"/>
        <v>15.739049986449738</v>
      </c>
      <c r="I27" s="42">
        <f t="shared" ref="I27" si="2">(I8/I$24)*100</f>
        <v>9.9955442724888162</v>
      </c>
      <c r="J27" s="42">
        <f t="shared" si="0"/>
        <v>18.511294209965808</v>
      </c>
      <c r="K27" s="126" t="s">
        <v>232</v>
      </c>
    </row>
    <row r="28" spans="1:20" ht="9" customHeight="1" x14ac:dyDescent="0.2">
      <c r="A28" s="26" t="s">
        <v>210</v>
      </c>
      <c r="B28" s="42">
        <f t="shared" ref="B28:J28" si="3">(B9/B$24)*100</f>
        <v>0.98767445926868236</v>
      </c>
      <c r="C28" s="42">
        <f t="shared" si="3"/>
        <v>15.177059566842466</v>
      </c>
      <c r="D28" s="42">
        <f t="shared" ref="D28" si="4">(D9/D$24)*100</f>
        <v>8.6891936591273584</v>
      </c>
      <c r="E28" s="42">
        <f t="shared" si="3"/>
        <v>2.5221132169376976</v>
      </c>
      <c r="F28" s="42">
        <f t="shared" si="3"/>
        <v>1.3498959476451535</v>
      </c>
      <c r="G28" s="42">
        <f t="shared" si="3"/>
        <v>4.1537891886616869</v>
      </c>
      <c r="H28" s="42">
        <f t="shared" si="3"/>
        <v>8.9071012718556393</v>
      </c>
      <c r="I28" s="42">
        <f t="shared" ref="I28" si="5">(I9/I$24)*100</f>
        <v>5.9158669366005361</v>
      </c>
      <c r="J28" s="42">
        <f t="shared" si="3"/>
        <v>6.4116361190516225</v>
      </c>
      <c r="L28" s="149"/>
      <c r="M28" s="149"/>
      <c r="N28" s="149"/>
      <c r="O28" s="149"/>
      <c r="P28" s="149"/>
      <c r="Q28" s="149"/>
      <c r="R28" s="149"/>
      <c r="S28" s="149"/>
      <c r="T28" s="149"/>
    </row>
    <row r="29" spans="1:20" x14ac:dyDescent="0.2">
      <c r="A29" s="26" t="s">
        <v>211</v>
      </c>
      <c r="B29" s="42">
        <f t="shared" ref="B29:J29" si="6">(B10/B$24)*100</f>
        <v>0.58689195231260849</v>
      </c>
      <c r="C29" s="42">
        <f t="shared" si="6"/>
        <v>1.484938170215846</v>
      </c>
      <c r="D29" s="42">
        <f t="shared" ref="D29" si="7">(D10/D$24)*100</f>
        <v>2.3074946331357906</v>
      </c>
      <c r="E29" s="42">
        <f t="shared" si="6"/>
        <v>2.0354192655862353</v>
      </c>
      <c r="F29" s="42">
        <f t="shared" si="6"/>
        <v>1.0753906963938191</v>
      </c>
      <c r="G29" s="42">
        <f t="shared" si="6"/>
        <v>1.9063725831236438</v>
      </c>
      <c r="H29" s="42">
        <f t="shared" si="6"/>
        <v>1.7558336214710912</v>
      </c>
      <c r="I29" s="42">
        <f t="shared" ref="I29" si="8">(I10/I$24)*100</f>
        <v>3.1066092740305487</v>
      </c>
      <c r="J29" s="42">
        <f t="shared" si="6"/>
        <v>1.3485791155204305</v>
      </c>
      <c r="K29" s="133"/>
      <c r="L29" s="149"/>
      <c r="M29" s="149"/>
      <c r="N29" s="149"/>
      <c r="O29" s="149"/>
      <c r="P29" s="149"/>
      <c r="Q29" s="149"/>
      <c r="R29" s="149"/>
      <c r="S29" s="149"/>
      <c r="T29" s="149"/>
    </row>
    <row r="30" spans="1:20" ht="9" customHeight="1" x14ac:dyDescent="0.2">
      <c r="A30" s="26" t="s">
        <v>240</v>
      </c>
      <c r="B30" s="42">
        <f t="shared" ref="B30:J30" si="9">(B11/B$24)*100</f>
        <v>2.2546480420309973</v>
      </c>
      <c r="C30" s="42">
        <f t="shared" si="9"/>
        <v>6.7988785826749583</v>
      </c>
      <c r="D30" s="42">
        <f t="shared" ref="D30" si="10">(D11/D$24)*100</f>
        <v>10.620368649869601</v>
      </c>
      <c r="E30" s="42">
        <f t="shared" si="9"/>
        <v>4.9653283601894849</v>
      </c>
      <c r="F30" s="42">
        <f t="shared" si="9"/>
        <v>2.2908775147293108</v>
      </c>
      <c r="G30" s="42">
        <f t="shared" si="9"/>
        <v>7.237006451540605</v>
      </c>
      <c r="H30" s="42">
        <f t="shared" si="9"/>
        <v>10.295021914044614</v>
      </c>
      <c r="I30" s="42">
        <f t="shared" ref="I30" si="11">(I11/I$24)*100</f>
        <v>5.8208003941541522</v>
      </c>
      <c r="J30" s="42">
        <f t="shared" si="9"/>
        <v>8.7803374250322292</v>
      </c>
      <c r="K30" s="139"/>
      <c r="L30" s="131"/>
      <c r="M30" s="131"/>
      <c r="N30" s="131"/>
      <c r="O30" s="131"/>
      <c r="P30" s="131"/>
      <c r="Q30" s="131"/>
      <c r="R30" s="131"/>
      <c r="S30" s="131"/>
      <c r="T30" s="131"/>
    </row>
    <row r="31" spans="1:20" ht="9" customHeight="1" x14ac:dyDescent="0.2">
      <c r="A31" s="26" t="s">
        <v>237</v>
      </c>
      <c r="B31" s="42">
        <f t="shared" ref="B31:J31" si="12">(B12/B$24)*100</f>
        <v>2.2506815250670962</v>
      </c>
      <c r="C31" s="42">
        <f t="shared" si="12"/>
        <v>10.560026000302635</v>
      </c>
      <c r="D31" s="42">
        <f t="shared" ref="D31" si="13">(D12/D$24)*100</f>
        <v>8.3551763718284775</v>
      </c>
      <c r="E31" s="42">
        <f t="shared" si="12"/>
        <v>13.457120119620125</v>
      </c>
      <c r="F31" s="42">
        <f t="shared" si="12"/>
        <v>3.4630255271449966</v>
      </c>
      <c r="G31" s="42">
        <f t="shared" si="12"/>
        <v>6.2701858699260722</v>
      </c>
      <c r="H31" s="42">
        <f t="shared" si="12"/>
        <v>8.0725920249698628</v>
      </c>
      <c r="I31" s="42">
        <f t="shared" ref="I31" si="14">(I12/I$24)*100</f>
        <v>19.198150914416136</v>
      </c>
      <c r="J31" s="42">
        <f t="shared" si="12"/>
        <v>6.7731629392971238</v>
      </c>
      <c r="L31" s="158"/>
      <c r="M31" s="158"/>
      <c r="N31" s="158"/>
      <c r="O31" s="158"/>
      <c r="P31" s="158"/>
      <c r="Q31" s="158"/>
      <c r="R31" s="158"/>
      <c r="S31" s="158"/>
      <c r="T31" s="158"/>
    </row>
    <row r="32" spans="1:20" ht="9" customHeight="1" x14ac:dyDescent="0.2">
      <c r="A32" s="26" t="s">
        <v>212</v>
      </c>
      <c r="B32" s="42">
        <f t="shared" ref="B32:J32" si="15">(B13/B$24)*100</f>
        <v>11.448459336746728</v>
      </c>
      <c r="C32" s="42">
        <f t="shared" si="15"/>
        <v>6.559355422877104</v>
      </c>
      <c r="D32" s="42">
        <f t="shared" ref="D32" si="16">(D13/D$24)*100</f>
        <v>4.3584340485198787</v>
      </c>
      <c r="E32" s="42">
        <f t="shared" si="15"/>
        <v>5.4718726928876293</v>
      </c>
      <c r="F32" s="42">
        <f t="shared" si="15"/>
        <v>10.566589192831408</v>
      </c>
      <c r="G32" s="42">
        <f t="shared" si="15"/>
        <v>6.0808933635093165</v>
      </c>
      <c r="H32" s="42">
        <f t="shared" si="15"/>
        <v>5.0865815024904446</v>
      </c>
      <c r="I32" s="42">
        <f t="shared" ref="I32" si="17">(I13/I$24)*100</f>
        <v>4.3528903122233249</v>
      </c>
      <c r="J32" s="42">
        <f t="shared" si="15"/>
        <v>5.6661622106384177</v>
      </c>
    </row>
    <row r="33" spans="1:21" ht="16.5" customHeight="1" x14ac:dyDescent="0.2">
      <c r="A33" s="26" t="s">
        <v>213</v>
      </c>
      <c r="B33" s="42">
        <f t="shared" ref="B33:J33" si="18">(B14/B$24)*100</f>
        <v>14.168105213622756</v>
      </c>
      <c r="C33" s="42">
        <f t="shared" si="18"/>
        <v>2.484016254817365</v>
      </c>
      <c r="D33" s="42">
        <f t="shared" ref="D33" si="19">(D14/D$24)*100</f>
        <v>3.871943786627448</v>
      </c>
      <c r="E33" s="42">
        <f t="shared" si="18"/>
        <v>7.9334278623836347</v>
      </c>
      <c r="F33" s="42">
        <f t="shared" si="18"/>
        <v>17.119377427267285</v>
      </c>
      <c r="G33" s="42">
        <f t="shared" si="18"/>
        <v>9.8285488025871537</v>
      </c>
      <c r="H33" s="42">
        <f t="shared" si="18"/>
        <v>1.8346120419777776</v>
      </c>
      <c r="I33" s="42">
        <f t="shared" ref="I33" si="20">(I14/I$24)*100</f>
        <v>4.2250878125519247</v>
      </c>
      <c r="J33" s="42">
        <f t="shared" si="18"/>
        <v>4.7844851745978367</v>
      </c>
    </row>
    <row r="34" spans="1:21" ht="9" customHeight="1" x14ac:dyDescent="0.2">
      <c r="A34" s="26" t="s">
        <v>214</v>
      </c>
      <c r="B34" s="42">
        <f t="shared" ref="B34:J34" si="21">(B15/B$24)*100</f>
        <v>3.7010067677228786</v>
      </c>
      <c r="C34" s="42">
        <f t="shared" si="21"/>
        <v>7.0328221680349259</v>
      </c>
      <c r="D34" s="42">
        <f t="shared" ref="D34" si="22">(D15/D$24)*100</f>
        <v>5.2469943583681573</v>
      </c>
      <c r="E34" s="42">
        <f t="shared" si="21"/>
        <v>7.9442161131155276</v>
      </c>
      <c r="F34" s="42">
        <f t="shared" si="21"/>
        <v>4.6454885675759838</v>
      </c>
      <c r="G34" s="42">
        <f t="shared" si="21"/>
        <v>6.1185277394767326</v>
      </c>
      <c r="H34" s="42">
        <f t="shared" si="21"/>
        <v>4.9911689670962254</v>
      </c>
      <c r="I34" s="42">
        <f t="shared" ref="I34" si="23">(I15/I$24)*100</f>
        <v>9.3519024468474701</v>
      </c>
      <c r="J34" s="42">
        <f t="shared" si="21"/>
        <v>6.7501821646768683</v>
      </c>
      <c r="L34" s="149"/>
      <c r="M34" s="149"/>
      <c r="N34" s="149"/>
      <c r="O34" s="149"/>
      <c r="P34" s="149"/>
      <c r="Q34" s="149"/>
      <c r="R34" s="149"/>
      <c r="S34" s="149"/>
      <c r="T34" s="149"/>
    </row>
    <row r="35" spans="1:21" ht="9" customHeight="1" x14ac:dyDescent="0.2">
      <c r="A35" s="26" t="s">
        <v>51</v>
      </c>
      <c r="B35" s="42">
        <f t="shared" ref="B35:J35" si="24">(B16/B$24)*100</f>
        <v>6.2858966851418732</v>
      </c>
      <c r="C35" s="42">
        <f t="shared" si="24"/>
        <v>10.05431600009822</v>
      </c>
      <c r="D35" s="42">
        <f t="shared" ref="D35" si="25">(D16/D$24)*100</f>
        <v>9.713385071353926</v>
      </c>
      <c r="E35" s="42">
        <f t="shared" si="24"/>
        <v>8.8194309341582269</v>
      </c>
      <c r="F35" s="42">
        <f t="shared" si="24"/>
        <v>6.669626517544569</v>
      </c>
      <c r="G35" s="42">
        <f t="shared" si="24"/>
        <v>9.8334515438732311</v>
      </c>
      <c r="H35" s="42">
        <f t="shared" si="24"/>
        <v>16.298629087273035</v>
      </c>
      <c r="I35" s="42">
        <f t="shared" ref="I35" si="26">(I16/I$24)*100</f>
        <v>8.7206606050034754</v>
      </c>
      <c r="J35" s="42">
        <f t="shared" si="24"/>
        <v>9.9966369598116689</v>
      </c>
      <c r="L35" s="149"/>
      <c r="M35" s="149"/>
      <c r="N35" s="149"/>
      <c r="O35" s="149"/>
      <c r="P35" s="149"/>
      <c r="Q35" s="149"/>
      <c r="R35" s="149"/>
      <c r="S35" s="149"/>
      <c r="T35" s="149"/>
    </row>
    <row r="36" spans="1:21" x14ac:dyDescent="0.2">
      <c r="A36" s="26" t="s">
        <v>477</v>
      </c>
      <c r="B36" s="42">
        <f t="shared" ref="B36:J36" si="27">(B17/B$24)*100</f>
        <v>6.4187867386898523</v>
      </c>
      <c r="C36" s="42">
        <f t="shared" si="27"/>
        <v>9.2623249778134777</v>
      </c>
      <c r="D36" s="42">
        <f t="shared" ref="D36" si="28">(D17/D$24)*100</f>
        <v>10.501605776314108</v>
      </c>
      <c r="E36" s="42">
        <f t="shared" si="27"/>
        <v>11.378008438569722</v>
      </c>
      <c r="F36" s="42">
        <f t="shared" si="27"/>
        <v>7.1765532745703577</v>
      </c>
      <c r="G36" s="42">
        <f t="shared" si="27"/>
        <v>11.420632322886135</v>
      </c>
      <c r="H36" s="42">
        <f t="shared" si="27"/>
        <v>8.8357054079563397</v>
      </c>
      <c r="I36" s="42">
        <f t="shared" ref="I36" si="29">(I17/I$24)*100</f>
        <v>8.8085351568473946</v>
      </c>
      <c r="J36" s="42">
        <f t="shared" si="27"/>
        <v>9.413149487136371</v>
      </c>
      <c r="L36" s="131"/>
      <c r="M36" s="131"/>
      <c r="N36" s="131"/>
      <c r="O36" s="131"/>
      <c r="P36" s="131"/>
      <c r="Q36" s="131"/>
      <c r="R36" s="131"/>
      <c r="S36" s="131"/>
      <c r="T36" s="131"/>
    </row>
    <row r="37" spans="1:21" ht="9" customHeight="1" x14ac:dyDescent="0.2">
      <c r="A37" s="26" t="s">
        <v>238</v>
      </c>
      <c r="B37" s="42">
        <f t="shared" ref="B37:H37" si="30">(B18/B$24)*100</f>
        <v>6.3334596829368195</v>
      </c>
      <c r="C37" s="42">
        <f t="shared" si="30"/>
        <v>0.26265139577425656</v>
      </c>
      <c r="D37" s="42">
        <f t="shared" ref="D37" si="31">(D18/D$24)*100</f>
        <v>0.20882340150469872</v>
      </c>
      <c r="E37" s="42">
        <f t="shared" si="30"/>
        <v>0.40491901080371384</v>
      </c>
      <c r="F37" s="42">
        <f t="shared" si="30"/>
        <v>1.8811787213914855</v>
      </c>
      <c r="G37" s="42">
        <f t="shared" si="30"/>
        <v>0.34655376976446761</v>
      </c>
      <c r="H37" s="42">
        <f t="shared" si="30"/>
        <v>0.11942920688914017</v>
      </c>
      <c r="I37" s="42">
        <f t="shared" ref="I37" si="32">(I18/I$24)*100</f>
        <v>0.24039435255137934</v>
      </c>
      <c r="J37" s="42">
        <v>0.36264783364161202</v>
      </c>
      <c r="L37" s="159"/>
      <c r="M37" s="159"/>
      <c r="N37" s="159"/>
      <c r="O37" s="159"/>
      <c r="P37" s="159"/>
      <c r="Q37" s="159"/>
      <c r="R37" s="159"/>
      <c r="S37" s="159"/>
      <c r="T37" s="159"/>
    </row>
    <row r="38" spans="1:21" ht="9" customHeight="1" x14ac:dyDescent="0.2">
      <c r="A38" s="26" t="s">
        <v>215</v>
      </c>
      <c r="B38" s="42">
        <f t="shared" ref="B38:J38" si="33">(B19/B$24)*100</f>
        <v>14.989796193786651</v>
      </c>
      <c r="C38" s="42">
        <f t="shared" si="33"/>
        <v>1.2651235072227849</v>
      </c>
      <c r="D38" s="42">
        <f t="shared" ref="D38" si="34">(D19/D$24)*100</f>
        <v>4.908891796901254</v>
      </c>
      <c r="E38" s="42">
        <f t="shared" si="33"/>
        <v>5.3454343943098444</v>
      </c>
      <c r="F38" s="42">
        <f t="shared" si="33"/>
        <v>15.54329605542347</v>
      </c>
      <c r="G38" s="42">
        <f t="shared" si="33"/>
        <v>7.4865326366148857</v>
      </c>
      <c r="H38" s="42">
        <f t="shared" si="33"/>
        <v>2.2359801512022353</v>
      </c>
      <c r="I38" s="42">
        <f t="shared" ref="I38" si="35">(I19/I$24)*100</f>
        <v>1.7220270832179447</v>
      </c>
      <c r="J38" s="42">
        <f t="shared" si="33"/>
        <v>2.767221568297741</v>
      </c>
    </row>
    <row r="39" spans="1:21" ht="18.75" customHeight="1" x14ac:dyDescent="0.2">
      <c r="A39" s="26" t="s">
        <v>351</v>
      </c>
      <c r="B39" s="42">
        <f t="shared" ref="B39:J39" si="36">(B20/B$24)*100</f>
        <v>15.205994838833844</v>
      </c>
      <c r="C39" s="42">
        <f t="shared" si="36"/>
        <v>8.3416052024260612</v>
      </c>
      <c r="D39" s="42">
        <f t="shared" ref="D39" si="37">(D20/D$24)*100</f>
        <v>6.7439969531761692</v>
      </c>
      <c r="E39" s="42">
        <f t="shared" si="36"/>
        <v>8.8091820959629281</v>
      </c>
      <c r="F39" s="42">
        <f t="shared" si="36"/>
        <v>13.074003854604385</v>
      </c>
      <c r="G39" s="42">
        <f t="shared" si="36"/>
        <v>8.633493940912162</v>
      </c>
      <c r="H39" s="42">
        <f t="shared" si="36"/>
        <v>7.1515480006354606</v>
      </c>
      <c r="I39" s="42">
        <f t="shared" ref="I39" si="38">(I20/I$24)*100</f>
        <v>6.9002603169931858</v>
      </c>
      <c r="J39" s="42">
        <f t="shared" si="36"/>
        <v>9.3778375651589023</v>
      </c>
    </row>
    <row r="40" spans="1:21" x14ac:dyDescent="0.2">
      <c r="A40" s="26" t="s">
        <v>478</v>
      </c>
      <c r="B40" s="42">
        <f t="shared" ref="B40:J40" si="39">(B21/B$24)*100</f>
        <v>9.5597048817496795</v>
      </c>
      <c r="C40" s="42">
        <f t="shared" si="39"/>
        <v>3.8554345119305826</v>
      </c>
      <c r="D40" s="42">
        <f t="shared" ref="D40" si="40">(D21/D$24)*100</f>
        <v>4.640686958618808</v>
      </c>
      <c r="E40" s="42">
        <f t="shared" si="39"/>
        <v>9.7598427504573309</v>
      </c>
      <c r="F40" s="42">
        <f t="shared" si="39"/>
        <v>8.7144729648214394</v>
      </c>
      <c r="G40" s="42">
        <f t="shared" si="39"/>
        <v>6.3252833434267544</v>
      </c>
      <c r="H40" s="42">
        <f t="shared" si="39"/>
        <v>6.6286947826818308</v>
      </c>
      <c r="I40" s="42">
        <f t="shared" ref="I40" si="41">(I21/I$24)*100</f>
        <v>9.1551560372627776</v>
      </c>
      <c r="J40" s="42">
        <f t="shared" si="39"/>
        <v>6.8196849952356935</v>
      </c>
      <c r="L40" s="145"/>
      <c r="M40" s="145"/>
      <c r="N40" s="145"/>
      <c r="O40" s="145"/>
      <c r="P40" s="145"/>
      <c r="Q40" s="145"/>
    </row>
    <row r="41" spans="1:21" ht="9" customHeight="1" x14ac:dyDescent="0.2">
      <c r="A41" s="26" t="s">
        <v>54</v>
      </c>
      <c r="B41" s="42" t="s">
        <v>381</v>
      </c>
      <c r="C41" s="42">
        <f t="shared" ref="C41:G41" si="42">(C22/C$24)*100</f>
        <v>0.11853381639934633</v>
      </c>
      <c r="D41" s="42">
        <f t="shared" ref="D41" si="43">(D22/D$24)*100</f>
        <v>0.15400165783061398</v>
      </c>
      <c r="E41" s="42">
        <f t="shared" si="42"/>
        <v>0.17789825456891409</v>
      </c>
      <c r="F41" s="42" t="s">
        <v>381</v>
      </c>
      <c r="G41" s="42">
        <f t="shared" si="42"/>
        <v>9.3105391661324241E-2</v>
      </c>
      <c r="H41" s="42" t="s">
        <v>381</v>
      </c>
      <c r="I41" s="42">
        <f t="shared" ref="I41" si="44">(I22/I$24)*100</f>
        <v>0.14102914905524525</v>
      </c>
      <c r="J41" s="42">
        <v>0.35087719298245612</v>
      </c>
    </row>
    <row r="42" spans="1:21" ht="18.75" customHeight="1" thickBot="1" x14ac:dyDescent="0.25">
      <c r="A42" s="75" t="s">
        <v>47</v>
      </c>
      <c r="B42" s="42">
        <f t="shared" ref="B42:J42" si="45">(B23/B$24)*100</f>
        <v>1.265013794794944</v>
      </c>
      <c r="C42" s="42">
        <f t="shared" si="45"/>
        <v>1.0844172899441284</v>
      </c>
      <c r="D42" s="42">
        <f t="shared" ref="D42" si="46">(D23/D$24)*100</f>
        <v>0.72138034824985542</v>
      </c>
      <c r="E42" s="42">
        <f t="shared" si="45"/>
        <v>2.2085347289973436</v>
      </c>
      <c r="F42" s="42">
        <f t="shared" si="45"/>
        <v>1.3158132124919304</v>
      </c>
      <c r="G42" s="42">
        <f t="shared" si="45"/>
        <v>1.3299969789775121</v>
      </c>
      <c r="H42" s="42">
        <f t="shared" si="45"/>
        <v>2.0120737508060071</v>
      </c>
      <c r="I42" s="42">
        <f t="shared" ref="I42" si="47">(I23/I$24)*100</f>
        <v>2.345084935755684</v>
      </c>
      <c r="J42" s="42">
        <f t="shared" si="45"/>
        <v>1.8861050389552154</v>
      </c>
      <c r="L42" s="105"/>
      <c r="M42" s="149"/>
      <c r="N42" s="149"/>
      <c r="O42" s="149"/>
      <c r="P42" s="149"/>
      <c r="Q42" s="149"/>
      <c r="R42" s="149"/>
      <c r="S42" s="149"/>
      <c r="T42" s="149"/>
      <c r="U42" s="149"/>
    </row>
    <row r="43" spans="1:21" ht="9" customHeight="1" x14ac:dyDescent="0.2">
      <c r="A43" s="73" t="s">
        <v>1</v>
      </c>
      <c r="B43" s="84">
        <f t="shared" ref="B43:J43" si="48">(B24/B$24)*100</f>
        <v>100</v>
      </c>
      <c r="C43" s="84">
        <f t="shared" si="48"/>
        <v>100</v>
      </c>
      <c r="D43" s="84">
        <f t="shared" ref="D43" si="49">(D24/D$24)*100</f>
        <v>100</v>
      </c>
      <c r="E43" s="84">
        <f t="shared" si="48"/>
        <v>100</v>
      </c>
      <c r="F43" s="84">
        <f t="shared" si="48"/>
        <v>100</v>
      </c>
      <c r="G43" s="84">
        <f t="shared" si="48"/>
        <v>100</v>
      </c>
      <c r="H43" s="84">
        <f t="shared" si="48"/>
        <v>100</v>
      </c>
      <c r="I43" s="84">
        <f t="shared" ref="I43" si="50">(I24/I$24)*100</f>
        <v>100</v>
      </c>
      <c r="J43" s="84">
        <f t="shared" si="48"/>
        <v>100</v>
      </c>
      <c r="L43" s="105"/>
      <c r="M43" s="149"/>
      <c r="N43" s="149"/>
      <c r="O43" s="149"/>
      <c r="P43" s="149"/>
      <c r="Q43" s="149"/>
      <c r="R43" s="149"/>
      <c r="S43" s="149"/>
      <c r="T43" s="149"/>
      <c r="U43" s="149"/>
    </row>
    <row r="44" spans="1:21" ht="21.6" customHeight="1" x14ac:dyDescent="0.2">
      <c r="A44" s="466" t="s">
        <v>464</v>
      </c>
      <c r="B44" s="467"/>
      <c r="C44" s="467"/>
      <c r="D44" s="467"/>
      <c r="E44" s="467"/>
      <c r="F44" s="467"/>
      <c r="G44" s="467"/>
      <c r="H44" s="467"/>
      <c r="I44" s="467"/>
      <c r="J44" s="467"/>
      <c r="M44" s="131"/>
      <c r="N44" s="131"/>
      <c r="O44" s="131"/>
      <c r="P44" s="131"/>
      <c r="Q44" s="131"/>
      <c r="R44" s="131"/>
      <c r="S44" s="131"/>
      <c r="T44" s="131"/>
      <c r="U44" s="131"/>
    </row>
    <row r="45" spans="1:21" ht="10.5" customHeight="1" x14ac:dyDescent="0.2">
      <c r="A45" s="466" t="s">
        <v>527</v>
      </c>
      <c r="B45" s="467"/>
      <c r="C45" s="467"/>
      <c r="D45" s="467"/>
      <c r="E45" s="467"/>
      <c r="F45" s="467"/>
      <c r="G45" s="467"/>
      <c r="H45" s="467"/>
      <c r="I45" s="467"/>
      <c r="J45" s="467"/>
      <c r="M45" s="159"/>
      <c r="N45" s="159"/>
      <c r="O45" s="159"/>
      <c r="P45" s="159"/>
      <c r="Q45" s="159"/>
      <c r="R45" s="159"/>
      <c r="S45" s="159"/>
      <c r="T45" s="159"/>
      <c r="U45" s="159"/>
    </row>
    <row r="46" spans="1:21" ht="18" customHeight="1" x14ac:dyDescent="0.15">
      <c r="A46" s="465"/>
      <c r="B46" s="465"/>
      <c r="C46" s="465"/>
      <c r="D46" s="465"/>
      <c r="E46" s="465"/>
      <c r="F46" s="465"/>
      <c r="G46" s="465"/>
      <c r="H46" s="465"/>
      <c r="I46" s="465"/>
      <c r="J46" s="465"/>
    </row>
    <row r="47" spans="1:21" ht="14.25" customHeight="1" x14ac:dyDescent="0.2">
      <c r="B47" s="159"/>
      <c r="C47" s="159"/>
      <c r="D47" s="159"/>
      <c r="E47" s="159"/>
      <c r="F47" s="159"/>
      <c r="G47" s="159"/>
      <c r="H47" s="159"/>
      <c r="I47" s="159"/>
      <c r="J47" s="159"/>
    </row>
    <row r="48" spans="1:21" ht="22.5" customHeight="1" x14ac:dyDescent="0.2">
      <c r="A48" s="145"/>
      <c r="B48" s="145"/>
      <c r="C48" s="145"/>
      <c r="D48" s="344"/>
      <c r="E48" s="145"/>
      <c r="F48" s="145"/>
      <c r="G48" s="149"/>
      <c r="L48" s="149"/>
      <c r="M48" s="149"/>
      <c r="N48" s="149"/>
      <c r="O48" s="149"/>
      <c r="P48" s="149"/>
      <c r="Q48" s="149"/>
      <c r="R48" s="149"/>
      <c r="S48" s="149"/>
      <c r="T48" s="149"/>
    </row>
    <row r="49" spans="1:20" x14ac:dyDescent="0.2">
      <c r="A49" s="145"/>
      <c r="B49" s="161"/>
      <c r="C49" s="160"/>
      <c r="D49" s="160"/>
      <c r="E49" s="160"/>
      <c r="F49" s="161"/>
      <c r="G49" s="161"/>
      <c r="H49" s="159"/>
      <c r="I49" s="159"/>
      <c r="J49" s="159"/>
      <c r="L49" s="149"/>
      <c r="M49" s="149"/>
      <c r="N49" s="149"/>
      <c r="O49" s="149"/>
      <c r="P49" s="149"/>
      <c r="Q49" s="149"/>
      <c r="R49" s="149"/>
      <c r="S49" s="149"/>
      <c r="T49" s="149"/>
    </row>
    <row r="50" spans="1:20" ht="18" customHeight="1" x14ac:dyDescent="0.2">
      <c r="A50" s="145"/>
      <c r="B50" s="161"/>
      <c r="C50" s="160"/>
      <c r="D50" s="160"/>
      <c r="E50" s="160"/>
      <c r="F50" s="161"/>
      <c r="G50" s="161"/>
      <c r="H50" s="159"/>
      <c r="I50" s="159"/>
      <c r="J50" s="159"/>
      <c r="L50" s="131"/>
      <c r="M50" s="131"/>
      <c r="N50" s="131"/>
      <c r="O50" s="131"/>
      <c r="P50" s="131"/>
      <c r="Q50" s="131"/>
      <c r="R50" s="131"/>
      <c r="S50" s="131"/>
      <c r="T50" s="131"/>
    </row>
    <row r="51" spans="1:20" x14ac:dyDescent="0.2">
      <c r="A51" s="145"/>
      <c r="B51" s="161"/>
      <c r="C51" s="160"/>
      <c r="D51" s="160"/>
      <c r="E51" s="160"/>
      <c r="F51" s="161"/>
      <c r="G51" s="161"/>
      <c r="H51" s="159"/>
      <c r="I51" s="159"/>
      <c r="J51" s="159"/>
      <c r="L51" s="159"/>
      <c r="M51" s="159"/>
      <c r="N51" s="159"/>
      <c r="O51" s="159"/>
      <c r="P51" s="159"/>
      <c r="Q51" s="159"/>
      <c r="R51" s="159"/>
      <c r="S51" s="159"/>
      <c r="T51" s="159"/>
    </row>
    <row r="52" spans="1:20" x14ac:dyDescent="0.2">
      <c r="A52" s="145"/>
      <c r="B52" s="161"/>
      <c r="C52" s="160"/>
      <c r="D52" s="160"/>
      <c r="E52" s="160"/>
      <c r="F52" s="161"/>
      <c r="G52" s="161"/>
      <c r="H52" s="159"/>
      <c r="I52" s="159"/>
      <c r="J52" s="159"/>
    </row>
    <row r="53" spans="1:20" x14ac:dyDescent="0.2">
      <c r="A53" s="145"/>
      <c r="B53" s="161"/>
      <c r="C53" s="160"/>
      <c r="D53" s="160"/>
      <c r="E53" s="160"/>
      <c r="F53" s="161"/>
      <c r="G53" s="161"/>
      <c r="H53" s="159"/>
      <c r="I53" s="159"/>
      <c r="J53" s="159"/>
    </row>
    <row r="54" spans="1:20" x14ac:dyDescent="0.2">
      <c r="A54" s="145"/>
      <c r="B54" s="161"/>
      <c r="C54" s="160"/>
      <c r="D54" s="160"/>
      <c r="E54" s="160"/>
      <c r="F54" s="161"/>
      <c r="G54" s="161"/>
      <c r="H54" s="159"/>
      <c r="I54" s="159"/>
      <c r="J54" s="159"/>
    </row>
    <row r="55" spans="1:20" x14ac:dyDescent="0.2">
      <c r="A55" s="145"/>
      <c r="B55" s="161"/>
      <c r="C55" s="160"/>
      <c r="D55" s="160"/>
      <c r="E55" s="160"/>
      <c r="F55" s="161"/>
      <c r="G55" s="161"/>
      <c r="H55" s="159"/>
      <c r="I55" s="159"/>
      <c r="J55" s="159"/>
      <c r="L55" s="149"/>
      <c r="M55" s="149"/>
      <c r="N55" s="149"/>
      <c r="O55" s="149"/>
      <c r="P55" s="149"/>
      <c r="Q55" s="149"/>
      <c r="R55" s="149"/>
      <c r="S55" s="149"/>
      <c r="T55" s="149"/>
    </row>
    <row r="56" spans="1:20" x14ac:dyDescent="0.2">
      <c r="A56" s="145"/>
      <c r="B56" s="161"/>
      <c r="C56" s="160"/>
      <c r="D56" s="160"/>
      <c r="E56" s="160"/>
      <c r="F56" s="161"/>
      <c r="G56" s="161"/>
      <c r="H56" s="159"/>
      <c r="I56" s="159"/>
      <c r="J56" s="159"/>
      <c r="L56" s="149"/>
      <c r="M56" s="149"/>
      <c r="N56" s="149"/>
      <c r="O56" s="149"/>
      <c r="P56" s="149"/>
      <c r="Q56" s="149"/>
      <c r="R56" s="149"/>
      <c r="S56" s="149"/>
      <c r="T56" s="149"/>
    </row>
    <row r="57" spans="1:20" x14ac:dyDescent="0.2">
      <c r="A57" s="145"/>
      <c r="B57" s="161"/>
      <c r="C57" s="160"/>
      <c r="D57" s="160"/>
      <c r="E57" s="160"/>
      <c r="F57" s="161"/>
      <c r="G57" s="161"/>
      <c r="H57" s="159"/>
      <c r="I57" s="159"/>
      <c r="J57" s="159"/>
      <c r="L57" s="131"/>
      <c r="M57" s="131"/>
      <c r="N57" s="131"/>
      <c r="O57" s="131"/>
      <c r="P57" s="131"/>
      <c r="Q57" s="131"/>
      <c r="R57" s="131"/>
      <c r="S57" s="131"/>
      <c r="T57" s="131"/>
    </row>
    <row r="58" spans="1:20" x14ac:dyDescent="0.2">
      <c r="A58" s="145"/>
      <c r="B58" s="161"/>
      <c r="C58" s="160"/>
      <c r="D58" s="160"/>
      <c r="E58" s="160"/>
      <c r="F58" s="161"/>
      <c r="G58" s="161"/>
      <c r="H58" s="159"/>
      <c r="I58" s="159"/>
      <c r="J58" s="159"/>
      <c r="L58" s="159"/>
      <c r="M58" s="159"/>
      <c r="N58" s="159"/>
      <c r="O58" s="159"/>
      <c r="P58" s="159"/>
      <c r="Q58" s="159"/>
      <c r="R58" s="159"/>
      <c r="S58" s="159"/>
      <c r="T58" s="159"/>
    </row>
    <row r="59" spans="1:20" x14ac:dyDescent="0.2">
      <c r="A59" s="145"/>
      <c r="B59" s="161"/>
      <c r="C59" s="160"/>
      <c r="D59" s="160"/>
      <c r="E59" s="160"/>
      <c r="F59" s="161"/>
      <c r="G59" s="161"/>
      <c r="H59" s="159"/>
      <c r="I59" s="159"/>
      <c r="J59" s="159"/>
    </row>
    <row r="60" spans="1:20" x14ac:dyDescent="0.2">
      <c r="A60" s="145"/>
      <c r="B60" s="161"/>
      <c r="C60" s="160"/>
      <c r="D60" s="160"/>
      <c r="E60" s="160"/>
      <c r="F60" s="161"/>
      <c r="G60" s="161"/>
      <c r="H60" s="159"/>
      <c r="I60" s="159"/>
      <c r="J60" s="159"/>
    </row>
    <row r="61" spans="1:20" x14ac:dyDescent="0.2">
      <c r="A61" s="145"/>
      <c r="B61" s="161"/>
      <c r="C61" s="160"/>
      <c r="D61" s="160"/>
      <c r="E61" s="160"/>
      <c r="F61" s="161"/>
      <c r="G61" s="161"/>
      <c r="H61" s="159"/>
      <c r="I61" s="159"/>
      <c r="J61" s="159"/>
    </row>
    <row r="62" spans="1:20" x14ac:dyDescent="0.2">
      <c r="A62" s="145"/>
      <c r="B62" s="161"/>
      <c r="C62" s="160"/>
      <c r="D62" s="160"/>
      <c r="E62" s="160"/>
      <c r="F62" s="161"/>
      <c r="G62" s="161"/>
      <c r="H62" s="159"/>
      <c r="I62" s="159"/>
      <c r="J62" s="159"/>
    </row>
    <row r="63" spans="1:20" x14ac:dyDescent="0.2">
      <c r="A63" s="145"/>
      <c r="B63" s="161"/>
      <c r="C63" s="160"/>
      <c r="D63" s="160"/>
      <c r="E63" s="160"/>
      <c r="F63" s="161"/>
      <c r="G63" s="161"/>
      <c r="H63" s="159"/>
      <c r="I63" s="159"/>
      <c r="J63" s="159"/>
    </row>
    <row r="64" spans="1:20" ht="12.75" customHeight="1" x14ac:dyDescent="0.2">
      <c r="A64" s="145"/>
      <c r="B64" s="161"/>
      <c r="C64" s="160"/>
      <c r="D64" s="160"/>
      <c r="E64" s="160"/>
      <c r="F64" s="161"/>
      <c r="G64" s="161"/>
      <c r="H64" s="159"/>
      <c r="I64" s="159"/>
      <c r="J64" s="159"/>
    </row>
    <row r="65" spans="1:10" x14ac:dyDescent="0.2">
      <c r="A65" s="145"/>
      <c r="B65" s="161"/>
      <c r="C65" s="160"/>
      <c r="D65" s="160"/>
      <c r="E65" s="161"/>
      <c r="F65" s="161"/>
      <c r="G65" s="161"/>
      <c r="H65" s="159"/>
      <c r="I65" s="159"/>
      <c r="J65" s="159"/>
    </row>
    <row r="66" spans="1:10" x14ac:dyDescent="0.2">
      <c r="B66" s="159"/>
      <c r="C66" s="150"/>
      <c r="D66" s="150"/>
      <c r="E66" s="159"/>
      <c r="F66" s="159"/>
      <c r="G66" s="159"/>
      <c r="H66" s="159"/>
      <c r="I66" s="159"/>
      <c r="J66" s="159"/>
    </row>
    <row r="67" spans="1:10" x14ac:dyDescent="0.2">
      <c r="B67" s="159"/>
      <c r="C67" s="150"/>
      <c r="D67" s="150"/>
      <c r="E67" s="159"/>
      <c r="F67" s="159"/>
      <c r="G67" s="159"/>
      <c r="H67" s="159"/>
      <c r="I67" s="159"/>
      <c r="J67" s="159"/>
    </row>
    <row r="68" spans="1:10" x14ac:dyDescent="0.2">
      <c r="B68" s="159"/>
      <c r="C68" s="150"/>
      <c r="D68" s="150"/>
      <c r="E68" s="159"/>
      <c r="F68" s="159"/>
      <c r="G68" s="159"/>
      <c r="H68" s="159"/>
      <c r="I68" s="159"/>
      <c r="J68" s="159"/>
    </row>
    <row r="69" spans="1:10" x14ac:dyDescent="0.2">
      <c r="B69" s="159"/>
      <c r="C69" s="150"/>
      <c r="D69" s="150"/>
      <c r="E69" s="159"/>
      <c r="F69" s="159"/>
      <c r="G69" s="159"/>
      <c r="H69" s="159"/>
      <c r="I69" s="159"/>
      <c r="J69" s="159"/>
    </row>
    <row r="70" spans="1:10" x14ac:dyDescent="0.2">
      <c r="B70" s="159"/>
      <c r="C70" s="150"/>
      <c r="D70" s="150"/>
      <c r="E70" s="159"/>
      <c r="F70" s="159"/>
      <c r="G70" s="159"/>
      <c r="H70" s="159"/>
      <c r="I70" s="159"/>
      <c r="J70" s="159"/>
    </row>
    <row r="71" spans="1:10" x14ac:dyDescent="0.2">
      <c r="B71" s="159"/>
      <c r="C71" s="150"/>
      <c r="D71" s="150"/>
      <c r="E71" s="159"/>
      <c r="F71" s="159"/>
      <c r="G71" s="159"/>
      <c r="H71" s="159"/>
      <c r="I71" s="159"/>
      <c r="J71" s="159"/>
    </row>
    <row r="72" spans="1:10" x14ac:dyDescent="0.2">
      <c r="B72" s="159"/>
      <c r="C72" s="150"/>
      <c r="D72" s="150"/>
      <c r="E72" s="159"/>
      <c r="F72" s="159"/>
      <c r="G72" s="159"/>
      <c r="H72" s="159"/>
      <c r="I72" s="159"/>
      <c r="J72" s="159"/>
    </row>
    <row r="73" spans="1:10" x14ac:dyDescent="0.2">
      <c r="B73" s="159"/>
      <c r="C73" s="150"/>
      <c r="D73" s="150"/>
      <c r="E73" s="159"/>
      <c r="F73" s="159"/>
      <c r="G73" s="159"/>
      <c r="H73" s="159"/>
      <c r="I73" s="159"/>
      <c r="J73" s="159"/>
    </row>
    <row r="74" spans="1:10" x14ac:dyDescent="0.2">
      <c r="B74" s="159"/>
      <c r="C74" s="150"/>
      <c r="D74" s="150"/>
      <c r="E74" s="159"/>
      <c r="F74" s="159"/>
      <c r="G74" s="159"/>
      <c r="H74" s="159"/>
      <c r="I74" s="159"/>
      <c r="J74" s="159"/>
    </row>
    <row r="75" spans="1:10" x14ac:dyDescent="0.2">
      <c r="B75" s="159"/>
      <c r="C75" s="150"/>
      <c r="D75" s="150"/>
      <c r="E75" s="159"/>
      <c r="F75" s="159"/>
      <c r="G75" s="159"/>
      <c r="H75" s="159"/>
      <c r="I75" s="159"/>
      <c r="J75" s="159"/>
    </row>
    <row r="76" spans="1:10" x14ac:dyDescent="0.2">
      <c r="E76" s="32"/>
      <c r="G76" s="126"/>
    </row>
    <row r="77" spans="1:10" x14ac:dyDescent="0.2">
      <c r="B77" s="131"/>
      <c r="C77" s="131"/>
      <c r="D77" s="131"/>
      <c r="E77" s="32"/>
      <c r="F77" s="131"/>
      <c r="G77" s="131"/>
      <c r="H77" s="131"/>
      <c r="I77" s="131"/>
      <c r="J77" s="131"/>
    </row>
    <row r="78" spans="1:10" x14ac:dyDescent="0.2">
      <c r="B78" s="131"/>
      <c r="C78" s="131"/>
      <c r="D78" s="131"/>
      <c r="E78" s="32"/>
      <c r="F78" s="131"/>
      <c r="G78" s="131"/>
      <c r="H78" s="131"/>
      <c r="I78" s="131"/>
      <c r="J78" s="131"/>
    </row>
    <row r="79" spans="1:10" x14ac:dyDescent="0.2">
      <c r="B79" s="131"/>
      <c r="C79" s="131"/>
      <c r="D79" s="131"/>
      <c r="E79" s="32"/>
      <c r="F79" s="131"/>
      <c r="G79" s="131"/>
      <c r="H79" s="131"/>
      <c r="I79" s="131"/>
      <c r="J79" s="131"/>
    </row>
    <row r="80" spans="1:10" x14ac:dyDescent="0.2">
      <c r="B80" s="131"/>
      <c r="C80" s="131"/>
      <c r="D80" s="131"/>
      <c r="E80" s="32"/>
      <c r="F80" s="131"/>
      <c r="G80" s="131"/>
      <c r="H80" s="131"/>
      <c r="I80" s="131"/>
      <c r="J80" s="131"/>
    </row>
    <row r="81" spans="2:11" x14ac:dyDescent="0.2">
      <c r="B81" s="131"/>
      <c r="C81" s="131"/>
      <c r="D81" s="131"/>
      <c r="E81" s="32"/>
      <c r="F81" s="131"/>
      <c r="G81" s="131"/>
      <c r="H81" s="131"/>
      <c r="I81" s="131"/>
      <c r="J81" s="131"/>
      <c r="K81" s="131"/>
    </row>
    <row r="82" spans="2:11" x14ac:dyDescent="0.2">
      <c r="B82" s="131"/>
      <c r="C82" s="131"/>
      <c r="D82" s="131"/>
      <c r="E82" s="32"/>
      <c r="F82" s="131"/>
      <c r="G82" s="131"/>
      <c r="H82" s="131"/>
      <c r="I82" s="131"/>
      <c r="J82" s="131"/>
      <c r="K82" s="131"/>
    </row>
    <row r="83" spans="2:11" x14ac:dyDescent="0.2">
      <c r="B83" s="131"/>
      <c r="C83" s="131"/>
      <c r="D83" s="131"/>
      <c r="E83" s="32"/>
      <c r="F83" s="131"/>
      <c r="G83" s="131"/>
      <c r="H83" s="131"/>
      <c r="I83" s="131"/>
      <c r="J83" s="131"/>
      <c r="K83" s="131"/>
    </row>
    <row r="84" spans="2:11" x14ac:dyDescent="0.2">
      <c r="B84" s="131"/>
      <c r="C84" s="131"/>
      <c r="D84" s="131"/>
      <c r="E84" s="32"/>
      <c r="F84" s="131"/>
      <c r="G84" s="131"/>
      <c r="H84" s="131"/>
      <c r="I84" s="131"/>
      <c r="J84" s="131"/>
      <c r="K84" s="131"/>
    </row>
    <row r="85" spans="2:11" x14ac:dyDescent="0.2">
      <c r="B85" s="131"/>
      <c r="C85" s="131"/>
      <c r="D85" s="131"/>
      <c r="E85" s="32"/>
      <c r="F85" s="131"/>
      <c r="G85" s="131"/>
      <c r="H85" s="131"/>
      <c r="I85" s="131"/>
      <c r="J85" s="131"/>
      <c r="K85" s="131"/>
    </row>
    <row r="86" spans="2:11" x14ac:dyDescent="0.2">
      <c r="B86" s="131"/>
      <c r="C86" s="131"/>
      <c r="D86" s="131"/>
      <c r="E86" s="32"/>
      <c r="F86" s="131"/>
      <c r="G86" s="131"/>
      <c r="H86" s="131"/>
      <c r="I86" s="131"/>
      <c r="J86" s="131"/>
      <c r="K86" s="131"/>
    </row>
    <row r="87" spans="2:11" x14ac:dyDescent="0.2">
      <c r="B87" s="131"/>
      <c r="C87" s="131"/>
      <c r="D87" s="131"/>
      <c r="E87" s="32"/>
      <c r="F87" s="131"/>
      <c r="G87" s="131"/>
      <c r="H87" s="131"/>
      <c r="I87" s="131"/>
      <c r="J87" s="131"/>
      <c r="K87" s="131"/>
    </row>
    <row r="88" spans="2:11" x14ac:dyDescent="0.2">
      <c r="B88" s="131"/>
      <c r="C88" s="131"/>
      <c r="D88" s="131"/>
      <c r="E88" s="32"/>
      <c r="F88" s="131"/>
      <c r="G88" s="131"/>
      <c r="H88" s="131"/>
      <c r="I88" s="131"/>
      <c r="J88" s="131"/>
      <c r="K88" s="131"/>
    </row>
    <row r="89" spans="2:11" x14ac:dyDescent="0.2">
      <c r="B89" s="131"/>
      <c r="C89" s="131"/>
      <c r="D89" s="131"/>
      <c r="E89" s="32"/>
      <c r="F89" s="131"/>
      <c r="G89" s="131"/>
      <c r="H89" s="131"/>
      <c r="I89" s="131"/>
      <c r="J89" s="131"/>
      <c r="K89" s="131"/>
    </row>
    <row r="90" spans="2:11" x14ac:dyDescent="0.2">
      <c r="B90" s="131"/>
      <c r="C90" s="131"/>
      <c r="D90" s="131"/>
      <c r="E90" s="32"/>
      <c r="F90" s="131"/>
      <c r="G90" s="131"/>
      <c r="H90" s="131"/>
      <c r="I90" s="131"/>
      <c r="J90" s="131"/>
      <c r="K90" s="131"/>
    </row>
    <row r="91" spans="2:11" x14ac:dyDescent="0.2">
      <c r="B91" s="131"/>
      <c r="C91" s="131"/>
      <c r="D91" s="131"/>
      <c r="E91" s="32"/>
      <c r="F91" s="131"/>
      <c r="G91" s="131"/>
      <c r="H91" s="131"/>
      <c r="I91" s="131"/>
      <c r="J91" s="131"/>
      <c r="K91" s="131"/>
    </row>
    <row r="92" spans="2:11" x14ac:dyDescent="0.2">
      <c r="B92" s="131"/>
      <c r="C92" s="131"/>
      <c r="D92" s="131"/>
      <c r="E92" s="32"/>
      <c r="F92" s="131"/>
      <c r="G92" s="131"/>
      <c r="H92" s="131"/>
      <c r="I92" s="131"/>
      <c r="J92" s="131"/>
      <c r="K92" s="131"/>
    </row>
    <row r="93" spans="2:11" x14ac:dyDescent="0.2">
      <c r="B93" s="131"/>
      <c r="C93" s="131"/>
      <c r="D93" s="131"/>
      <c r="E93" s="32"/>
      <c r="F93" s="131"/>
      <c r="G93" s="131"/>
      <c r="H93" s="131"/>
      <c r="I93" s="131"/>
      <c r="J93" s="131"/>
      <c r="K93" s="131"/>
    </row>
    <row r="94" spans="2:11" x14ac:dyDescent="0.2">
      <c r="B94" s="131"/>
      <c r="C94" s="131"/>
      <c r="D94" s="131"/>
      <c r="E94" s="32"/>
      <c r="F94" s="131"/>
      <c r="G94" s="131"/>
      <c r="H94" s="131"/>
      <c r="I94" s="131"/>
      <c r="J94" s="131"/>
      <c r="K94" s="131"/>
    </row>
    <row r="95" spans="2:11" x14ac:dyDescent="0.2">
      <c r="B95" s="131"/>
      <c r="C95" s="131"/>
      <c r="D95" s="131"/>
      <c r="E95" s="32"/>
      <c r="F95" s="131"/>
      <c r="G95" s="131"/>
      <c r="H95" s="131"/>
      <c r="I95" s="131"/>
      <c r="J95" s="131"/>
      <c r="K95" s="131"/>
    </row>
    <row r="96" spans="2:11" x14ac:dyDescent="0.2">
      <c r="B96" s="131"/>
      <c r="C96" s="131"/>
      <c r="D96" s="131"/>
      <c r="E96" s="32"/>
      <c r="F96" s="131"/>
      <c r="G96" s="131"/>
      <c r="H96" s="131"/>
      <c r="I96" s="131"/>
      <c r="J96" s="131"/>
      <c r="K96" s="131"/>
    </row>
    <row r="97" spans="2:11" x14ac:dyDescent="0.2">
      <c r="B97" s="131"/>
      <c r="C97" s="131"/>
      <c r="D97" s="131"/>
      <c r="E97" s="32"/>
      <c r="F97" s="131"/>
      <c r="G97" s="131"/>
      <c r="H97" s="131"/>
      <c r="I97" s="131"/>
      <c r="J97" s="131"/>
      <c r="K97" s="131"/>
    </row>
    <row r="98" spans="2:11" x14ac:dyDescent="0.2">
      <c r="B98" s="131"/>
      <c r="C98" s="131"/>
      <c r="D98" s="131"/>
      <c r="E98" s="32"/>
      <c r="F98" s="131"/>
      <c r="G98" s="131"/>
      <c r="H98" s="131"/>
      <c r="I98" s="131"/>
      <c r="J98" s="131"/>
      <c r="K98" s="131"/>
    </row>
    <row r="99" spans="2:11" x14ac:dyDescent="0.2">
      <c r="B99" s="131"/>
      <c r="C99" s="131"/>
      <c r="D99" s="131"/>
      <c r="E99" s="32"/>
      <c r="F99" s="131"/>
      <c r="G99" s="131"/>
      <c r="H99" s="131"/>
      <c r="I99" s="131"/>
      <c r="J99" s="131"/>
      <c r="K99" s="131"/>
    </row>
    <row r="100" spans="2:11" x14ac:dyDescent="0.2">
      <c r="B100" s="131"/>
      <c r="C100" s="131"/>
      <c r="D100" s="131"/>
      <c r="E100" s="32"/>
      <c r="F100" s="131"/>
      <c r="G100" s="131"/>
      <c r="H100" s="131"/>
      <c r="I100" s="131"/>
      <c r="J100" s="131"/>
      <c r="K100" s="131"/>
    </row>
    <row r="101" spans="2:11" x14ac:dyDescent="0.2">
      <c r="B101" s="131"/>
      <c r="C101" s="131"/>
      <c r="D101" s="131"/>
      <c r="E101" s="32"/>
      <c r="F101" s="131"/>
      <c r="G101" s="131"/>
      <c r="H101" s="131"/>
      <c r="I101" s="131"/>
      <c r="J101" s="131"/>
      <c r="K101" s="131"/>
    </row>
    <row r="102" spans="2:11" x14ac:dyDescent="0.2">
      <c r="B102" s="131"/>
      <c r="C102" s="131"/>
      <c r="D102" s="131"/>
      <c r="E102" s="32"/>
      <c r="F102" s="131"/>
      <c r="G102" s="131"/>
      <c r="H102" s="131"/>
      <c r="I102" s="131"/>
      <c r="J102" s="131"/>
      <c r="K102" s="131"/>
    </row>
    <row r="103" spans="2:11" x14ac:dyDescent="0.2">
      <c r="B103" s="131"/>
      <c r="C103" s="131"/>
      <c r="D103" s="131"/>
      <c r="E103" s="32"/>
      <c r="F103" s="131"/>
      <c r="G103" s="131"/>
      <c r="H103" s="131"/>
      <c r="I103" s="131"/>
      <c r="J103" s="131"/>
      <c r="K103" s="131"/>
    </row>
    <row r="104" spans="2:11" x14ac:dyDescent="0.2">
      <c r="E104" s="32"/>
      <c r="G104" s="126"/>
      <c r="K104" s="131"/>
    </row>
    <row r="105" spans="2:11" x14ac:dyDescent="0.2">
      <c r="K105" s="131"/>
    </row>
    <row r="106" spans="2:11" x14ac:dyDescent="0.2">
      <c r="K106" s="131"/>
    </row>
    <row r="107" spans="2:11" x14ac:dyDescent="0.2">
      <c r="K107" s="131"/>
    </row>
  </sheetData>
  <mergeCells count="9">
    <mergeCell ref="A46:J46"/>
    <mergeCell ref="A1:J1"/>
    <mergeCell ref="A2:J2"/>
    <mergeCell ref="A44:J44"/>
    <mergeCell ref="A45:J45"/>
    <mergeCell ref="A3:J3"/>
    <mergeCell ref="A4:J4"/>
    <mergeCell ref="A5:J5"/>
    <mergeCell ref="B6:J6"/>
  </mergeCells>
  <phoneticPr fontId="7" type="noConversion"/>
  <pageMargins left="1.05" right="1.05" top="0.5" bottom="0.25" header="0" footer="0"/>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122"/>
  <sheetViews>
    <sheetView showGridLines="0" showWhiteSpace="0" view="pageLayout" zoomScale="190" zoomScaleNormal="100" zoomScaleSheetLayoutView="100" zoomScalePageLayoutView="190" workbookViewId="0">
      <selection sqref="A1:C1"/>
    </sheetView>
  </sheetViews>
  <sheetFormatPr defaultRowHeight="8.25" x14ac:dyDescent="0.2"/>
  <cols>
    <col min="1" max="1" width="26.7109375" style="358" customWidth="1"/>
    <col min="2" max="2" width="11.7109375" style="358" customWidth="1"/>
    <col min="3" max="3" width="11.5703125" style="358" customWidth="1"/>
    <col min="4" max="4" width="11.42578125" style="358" customWidth="1"/>
    <col min="5" max="5" width="9" style="358" customWidth="1"/>
    <col min="6" max="16384" width="9.140625" style="358"/>
  </cols>
  <sheetData>
    <row r="1" spans="1:11" ht="9" customHeight="1" x14ac:dyDescent="0.2">
      <c r="A1" s="486" t="s">
        <v>509</v>
      </c>
      <c r="B1" s="527"/>
      <c r="C1" s="527"/>
      <c r="D1" s="361"/>
    </row>
    <row r="2" spans="1:11" ht="22.5" customHeight="1" x14ac:dyDescent="0.2">
      <c r="A2" s="461" t="s">
        <v>536</v>
      </c>
      <c r="B2" s="461"/>
      <c r="C2" s="461"/>
      <c r="D2" s="461"/>
    </row>
    <row r="3" spans="1:11" ht="18" customHeight="1" x14ac:dyDescent="0.2">
      <c r="A3" s="470" t="s">
        <v>573</v>
      </c>
      <c r="B3" s="470"/>
      <c r="C3" s="470"/>
      <c r="D3" s="354"/>
      <c r="E3" s="155"/>
    </row>
    <row r="4" spans="1:11" ht="7.5" customHeight="1" x14ac:dyDescent="0.2">
      <c r="A4" s="468"/>
      <c r="B4" s="468"/>
      <c r="C4" s="468"/>
      <c r="D4" s="350"/>
      <c r="E4" s="154"/>
    </row>
    <row r="5" spans="1:11" ht="11.25" customHeight="1" x14ac:dyDescent="0.2">
      <c r="A5" s="477" t="s">
        <v>570</v>
      </c>
      <c r="B5" s="478"/>
      <c r="C5" s="478"/>
      <c r="D5" s="353"/>
      <c r="E5" s="353"/>
    </row>
    <row r="6" spans="1:11" ht="3" customHeight="1" x14ac:dyDescent="0.2">
      <c r="A6" s="352"/>
      <c r="B6" s="353"/>
      <c r="C6" s="353"/>
      <c r="D6" s="353"/>
      <c r="E6" s="353"/>
    </row>
    <row r="7" spans="1:11" ht="17.25" customHeight="1" x14ac:dyDescent="0.15">
      <c r="A7" s="2" t="s">
        <v>48</v>
      </c>
      <c r="B7" s="357" t="s">
        <v>453</v>
      </c>
      <c r="C7" s="357" t="s">
        <v>3</v>
      </c>
      <c r="D7" s="357" t="s">
        <v>64</v>
      </c>
      <c r="E7" s="139"/>
    </row>
    <row r="8" spans="1:11" ht="9" customHeight="1" x14ac:dyDescent="0.2">
      <c r="A8" s="26" t="s">
        <v>49</v>
      </c>
      <c r="B8" s="398">
        <v>15067705</v>
      </c>
      <c r="C8" s="398">
        <v>2242373</v>
      </c>
      <c r="D8" s="398">
        <v>17310078</v>
      </c>
    </row>
    <row r="9" spans="1:11" ht="9" customHeight="1" x14ac:dyDescent="0.2">
      <c r="A9" s="26" t="s">
        <v>223</v>
      </c>
      <c r="B9" s="398">
        <v>4036122</v>
      </c>
      <c r="C9" s="398">
        <v>494935</v>
      </c>
      <c r="D9" s="398">
        <v>4531057</v>
      </c>
    </row>
    <row r="10" spans="1:11" ht="9" customHeight="1" x14ac:dyDescent="0.2">
      <c r="A10" s="26" t="s">
        <v>53</v>
      </c>
      <c r="B10" s="398">
        <v>3278650</v>
      </c>
      <c r="C10" s="398">
        <v>555645</v>
      </c>
      <c r="D10" s="398">
        <v>3834295</v>
      </c>
    </row>
    <row r="11" spans="1:11" ht="9" customHeight="1" x14ac:dyDescent="0.2">
      <c r="A11" s="26" t="s">
        <v>302</v>
      </c>
      <c r="B11" s="398">
        <v>3523787</v>
      </c>
      <c r="C11" s="398">
        <v>1082820</v>
      </c>
      <c r="D11" s="398">
        <v>4606607</v>
      </c>
      <c r="G11" s="359"/>
      <c r="H11" s="359"/>
      <c r="I11" s="359"/>
      <c r="J11" s="359"/>
      <c r="K11" s="359"/>
    </row>
    <row r="12" spans="1:11" ht="9" customHeight="1" x14ac:dyDescent="0.2">
      <c r="A12" s="26" t="s">
        <v>379</v>
      </c>
      <c r="B12" s="398">
        <v>2504733</v>
      </c>
      <c r="C12" s="398">
        <v>566798</v>
      </c>
      <c r="D12" s="398">
        <v>3071531</v>
      </c>
      <c r="G12" s="156"/>
      <c r="H12" s="359"/>
      <c r="I12" s="359"/>
      <c r="J12" s="359"/>
      <c r="K12" s="359"/>
    </row>
    <row r="13" spans="1:11" x14ac:dyDescent="0.2">
      <c r="A13" s="26" t="s">
        <v>474</v>
      </c>
      <c r="B13" s="398">
        <v>1214560</v>
      </c>
      <c r="C13" s="398">
        <v>316580</v>
      </c>
      <c r="D13" s="398">
        <v>1531140</v>
      </c>
      <c r="G13" s="359"/>
      <c r="H13" s="359"/>
      <c r="I13" s="359"/>
      <c r="J13" s="359"/>
      <c r="K13" s="359"/>
    </row>
    <row r="14" spans="1:11" ht="9" customHeight="1" x14ac:dyDescent="0.2">
      <c r="A14" s="26" t="s">
        <v>224</v>
      </c>
      <c r="B14" s="398">
        <v>2713958</v>
      </c>
      <c r="C14" s="398">
        <v>285244</v>
      </c>
      <c r="D14" s="398">
        <v>2999202</v>
      </c>
      <c r="G14" s="359"/>
      <c r="H14" s="359"/>
      <c r="I14" s="359"/>
      <c r="J14" s="359"/>
      <c r="K14" s="359"/>
    </row>
    <row r="15" spans="1:11" ht="9" customHeight="1" x14ac:dyDescent="0.2">
      <c r="A15" s="26" t="s">
        <v>50</v>
      </c>
      <c r="B15" s="398">
        <v>1769165</v>
      </c>
      <c r="C15" s="398">
        <v>151443</v>
      </c>
      <c r="D15" s="398">
        <v>1920608</v>
      </c>
    </row>
    <row r="16" spans="1:11" ht="9" customHeight="1" x14ac:dyDescent="0.2">
      <c r="A16" s="26" t="s">
        <v>241</v>
      </c>
      <c r="B16" s="398">
        <v>9983544</v>
      </c>
      <c r="C16" s="398">
        <v>1203672</v>
      </c>
      <c r="D16" s="398">
        <v>11187216</v>
      </c>
    </row>
    <row r="17" spans="1:4" x14ac:dyDescent="0.2">
      <c r="A17" s="26" t="s">
        <v>242</v>
      </c>
      <c r="B17" s="398">
        <v>3278026</v>
      </c>
      <c r="C17" s="398">
        <v>467967</v>
      </c>
      <c r="D17" s="398">
        <v>3745993</v>
      </c>
    </row>
    <row r="18" spans="1:4" x14ac:dyDescent="0.2">
      <c r="A18" s="26" t="s">
        <v>244</v>
      </c>
      <c r="B18" s="398">
        <v>8420796</v>
      </c>
      <c r="C18" s="398">
        <v>1450843</v>
      </c>
      <c r="D18" s="398">
        <v>9871639</v>
      </c>
    </row>
    <row r="19" spans="1:4" ht="9" customHeight="1" x14ac:dyDescent="0.2">
      <c r="A19" s="26" t="s">
        <v>243</v>
      </c>
      <c r="B19" s="398">
        <v>3599874</v>
      </c>
      <c r="C19" s="398">
        <v>806850</v>
      </c>
      <c r="D19" s="398">
        <v>4406724</v>
      </c>
    </row>
    <row r="20" spans="1:4" ht="9" customHeight="1" x14ac:dyDescent="0.2">
      <c r="A20" s="26" t="s">
        <v>303</v>
      </c>
      <c r="B20" s="398">
        <v>3790158</v>
      </c>
      <c r="C20" s="398">
        <v>300515</v>
      </c>
      <c r="D20" s="398">
        <v>4090673</v>
      </c>
    </row>
    <row r="21" spans="1:4" ht="9" customHeight="1" x14ac:dyDescent="0.2">
      <c r="A21" s="26" t="s">
        <v>212</v>
      </c>
      <c r="B21" s="398">
        <v>9316552</v>
      </c>
      <c r="C21" s="398">
        <v>2320140</v>
      </c>
      <c r="D21" s="398">
        <v>11636692</v>
      </c>
    </row>
    <row r="22" spans="1:4" x14ac:dyDescent="0.2">
      <c r="A22" s="26" t="s">
        <v>213</v>
      </c>
      <c r="B22" s="398">
        <v>5572596</v>
      </c>
      <c r="C22" s="398">
        <v>2494307</v>
      </c>
      <c r="D22" s="398">
        <v>8066903</v>
      </c>
    </row>
    <row r="23" spans="1:4" ht="9" customHeight="1" x14ac:dyDescent="0.2">
      <c r="A23" s="26" t="s">
        <v>304</v>
      </c>
      <c r="B23" s="398">
        <v>5967135</v>
      </c>
      <c r="C23" s="398">
        <v>1409953</v>
      </c>
      <c r="D23" s="398">
        <v>7377088</v>
      </c>
    </row>
    <row r="24" spans="1:4" ht="9" customHeight="1" x14ac:dyDescent="0.2">
      <c r="A24" s="26" t="s">
        <v>51</v>
      </c>
      <c r="B24" s="398">
        <v>17726123</v>
      </c>
      <c r="C24" s="398">
        <v>2609882</v>
      </c>
      <c r="D24" s="398">
        <v>20336005</v>
      </c>
    </row>
    <row r="25" spans="1:4" x14ac:dyDescent="0.2">
      <c r="A25" s="26" t="s">
        <v>473</v>
      </c>
      <c r="B25" s="398">
        <v>21998257</v>
      </c>
      <c r="C25" s="398">
        <v>2627736</v>
      </c>
      <c r="D25" s="398">
        <v>24625993</v>
      </c>
    </row>
    <row r="26" spans="1:4" ht="9" customHeight="1" x14ac:dyDescent="0.2">
      <c r="A26" s="26" t="s">
        <v>238</v>
      </c>
      <c r="B26" s="398">
        <v>910751</v>
      </c>
      <c r="C26" s="398">
        <v>639527</v>
      </c>
      <c r="D26" s="398">
        <v>1550278</v>
      </c>
    </row>
    <row r="27" spans="1:4" ht="9" customHeight="1" x14ac:dyDescent="0.2">
      <c r="A27" s="26" t="s">
        <v>225</v>
      </c>
      <c r="B27" s="398">
        <v>7054086</v>
      </c>
      <c r="C27" s="398">
        <v>2286559</v>
      </c>
      <c r="D27" s="398">
        <v>9340645</v>
      </c>
    </row>
    <row r="28" spans="1:4" ht="9" customHeight="1" x14ac:dyDescent="0.2">
      <c r="A28" s="26" t="s">
        <v>226</v>
      </c>
      <c r="B28" s="398">
        <v>277614</v>
      </c>
      <c r="C28" s="398">
        <v>30407</v>
      </c>
      <c r="D28" s="398">
        <v>308021</v>
      </c>
    </row>
    <row r="29" spans="1:4" x14ac:dyDescent="0.2">
      <c r="A29" s="26" t="s">
        <v>245</v>
      </c>
      <c r="B29" s="398">
        <v>4857384</v>
      </c>
      <c r="C29" s="398">
        <v>759953</v>
      </c>
      <c r="D29" s="398">
        <v>5617337</v>
      </c>
    </row>
    <row r="30" spans="1:4" ht="9" customHeight="1" x14ac:dyDescent="0.2">
      <c r="A30" s="26" t="s">
        <v>52</v>
      </c>
      <c r="B30" s="398">
        <v>8723129</v>
      </c>
      <c r="C30" s="398">
        <v>2380457</v>
      </c>
      <c r="D30" s="398">
        <v>11103586</v>
      </c>
    </row>
    <row r="31" spans="1:4" x14ac:dyDescent="0.2">
      <c r="A31" s="26" t="s">
        <v>478</v>
      </c>
      <c r="B31" s="398">
        <v>9951279</v>
      </c>
      <c r="C31" s="398">
        <v>2113484</v>
      </c>
      <c r="D31" s="398">
        <v>12064763</v>
      </c>
    </row>
    <row r="32" spans="1:4" ht="9" customHeight="1" x14ac:dyDescent="0.2">
      <c r="A32" s="26" t="s">
        <v>54</v>
      </c>
      <c r="B32" s="398">
        <v>558866</v>
      </c>
      <c r="C32" s="398">
        <v>29817</v>
      </c>
      <c r="D32" s="398">
        <v>588683</v>
      </c>
    </row>
    <row r="33" spans="1:4" ht="11.25" customHeight="1" thickBot="1" x14ac:dyDescent="0.25">
      <c r="A33" s="75" t="s">
        <v>47</v>
      </c>
      <c r="B33" s="399">
        <v>1972360</v>
      </c>
      <c r="C33" s="399">
        <v>396228</v>
      </c>
      <c r="D33" s="399">
        <v>2368588</v>
      </c>
    </row>
    <row r="34" spans="1:4" ht="9" customHeight="1" x14ac:dyDescent="0.2">
      <c r="A34" s="203" t="s">
        <v>1</v>
      </c>
      <c r="B34" s="400">
        <v>158067210</v>
      </c>
      <c r="C34" s="400">
        <v>30024135</v>
      </c>
      <c r="D34" s="400">
        <v>188091345</v>
      </c>
    </row>
    <row r="35" spans="1:4" ht="0.75" customHeight="1" x14ac:dyDescent="0.2">
      <c r="B35" s="32"/>
      <c r="C35" s="32"/>
      <c r="D35" s="32"/>
    </row>
    <row r="36" spans="1:4" ht="6" customHeight="1" x14ac:dyDescent="0.2">
      <c r="B36" s="32"/>
      <c r="C36" s="32"/>
      <c r="D36" s="32"/>
    </row>
    <row r="37" spans="1:4" ht="8.25" customHeight="1" x14ac:dyDescent="0.2">
      <c r="A37" s="355" t="s">
        <v>322</v>
      </c>
      <c r="B37" s="32"/>
      <c r="C37" s="32"/>
      <c r="D37" s="32"/>
    </row>
    <row r="38" spans="1:4" ht="9" customHeight="1" x14ac:dyDescent="0.2">
      <c r="A38" s="26" t="s">
        <v>49</v>
      </c>
      <c r="B38" s="401">
        <f>(B8/B$34)*100</f>
        <v>9.532467233400272</v>
      </c>
      <c r="C38" s="401">
        <f>(C8/C$34)*100</f>
        <v>7.468568203546913</v>
      </c>
      <c r="D38" s="401">
        <f>(D8/D$34)*100</f>
        <v>9.2030167576291184</v>
      </c>
    </row>
    <row r="39" spans="1:4" ht="9" customHeight="1" x14ac:dyDescent="0.2">
      <c r="A39" s="26" t="s">
        <v>223</v>
      </c>
      <c r="B39" s="401">
        <f t="shared" ref="B39:D54" si="0">(B9/B$34)*100</f>
        <v>2.5534214211790038</v>
      </c>
      <c r="C39" s="401">
        <f t="shared" si="0"/>
        <v>1.6484571495565152</v>
      </c>
      <c r="D39" s="401">
        <f t="shared" si="0"/>
        <v>2.4089662392493394</v>
      </c>
    </row>
    <row r="40" spans="1:4" ht="9" customHeight="1" x14ac:dyDescent="0.2">
      <c r="A40" s="26" t="s">
        <v>53</v>
      </c>
      <c r="B40" s="401">
        <f t="shared" si="0"/>
        <v>2.0742126086744999</v>
      </c>
      <c r="C40" s="401">
        <f t="shared" si="0"/>
        <v>1.8506611431103677</v>
      </c>
      <c r="D40" s="401">
        <f t="shared" si="0"/>
        <v>2.0385281417387917</v>
      </c>
    </row>
    <row r="41" spans="1:4" ht="9" customHeight="1" x14ac:dyDescent="0.2">
      <c r="A41" s="26" t="s">
        <v>302</v>
      </c>
      <c r="B41" s="401">
        <f t="shared" si="0"/>
        <v>2.2292966390689126</v>
      </c>
      <c r="C41" s="401">
        <f t="shared" si="0"/>
        <v>3.6064985718989071</v>
      </c>
      <c r="D41" s="401">
        <f t="shared" si="0"/>
        <v>2.4491328933822021</v>
      </c>
    </row>
    <row r="42" spans="1:4" ht="8.25" customHeight="1" x14ac:dyDescent="0.2">
      <c r="A42" s="26" t="s">
        <v>379</v>
      </c>
      <c r="B42" s="401">
        <f t="shared" si="0"/>
        <v>1.5845999938886757</v>
      </c>
      <c r="C42" s="401">
        <f t="shared" si="0"/>
        <v>1.8878079251908506</v>
      </c>
      <c r="D42" s="401">
        <f t="shared" si="0"/>
        <v>1.6329996470597838</v>
      </c>
    </row>
    <row r="43" spans="1:4" x14ac:dyDescent="0.2">
      <c r="A43" s="26" t="s">
        <v>475</v>
      </c>
      <c r="B43" s="401">
        <f t="shared" si="0"/>
        <v>0.76838200661604639</v>
      </c>
      <c r="C43" s="401">
        <f t="shared" si="0"/>
        <v>1.0544183870742654</v>
      </c>
      <c r="D43" s="401">
        <f t="shared" si="0"/>
        <v>0.81404064604886517</v>
      </c>
    </row>
    <row r="44" spans="1:4" ht="9" customHeight="1" x14ac:dyDescent="0.2">
      <c r="A44" s="26" t="s">
        <v>224</v>
      </c>
      <c r="B44" s="401">
        <f t="shared" si="0"/>
        <v>1.7169645747527269</v>
      </c>
      <c r="C44" s="401">
        <f t="shared" si="0"/>
        <v>0.95004901889763016</v>
      </c>
      <c r="D44" s="401">
        <f t="shared" si="0"/>
        <v>1.5945454587503749</v>
      </c>
    </row>
    <row r="45" spans="1:4" ht="9" customHeight="1" x14ac:dyDescent="0.2">
      <c r="A45" s="26" t="s">
        <v>50</v>
      </c>
      <c r="B45" s="401">
        <f t="shared" si="0"/>
        <v>1.1192485778676047</v>
      </c>
      <c r="C45" s="401">
        <f t="shared" si="0"/>
        <v>0.50440420681561682</v>
      </c>
      <c r="D45" s="401">
        <f t="shared" si="0"/>
        <v>1.0211038684422187</v>
      </c>
    </row>
    <row r="46" spans="1:4" ht="9" customHeight="1" x14ac:dyDescent="0.2">
      <c r="A46" s="26" t="s">
        <v>241</v>
      </c>
      <c r="B46" s="401">
        <f t="shared" si="0"/>
        <v>6.316012030578638</v>
      </c>
      <c r="C46" s="401">
        <f t="shared" si="0"/>
        <v>4.0090147476355273</v>
      </c>
      <c r="D46" s="401">
        <f t="shared" si="0"/>
        <v>5.9477569262955718</v>
      </c>
    </row>
    <row r="47" spans="1:4" x14ac:dyDescent="0.2">
      <c r="A47" s="26" t="s">
        <v>242</v>
      </c>
      <c r="B47" s="401">
        <f t="shared" si="0"/>
        <v>2.0738178398922837</v>
      </c>
      <c r="C47" s="401">
        <f t="shared" si="0"/>
        <v>1.5586360772758316</v>
      </c>
      <c r="D47" s="401">
        <f t="shared" si="0"/>
        <v>1.9915818029798236</v>
      </c>
    </row>
    <row r="48" spans="1:4" x14ac:dyDescent="0.2">
      <c r="A48" s="26" t="s">
        <v>244</v>
      </c>
      <c r="B48" s="401">
        <f t="shared" si="0"/>
        <v>5.3273515740551121</v>
      </c>
      <c r="C48" s="401">
        <f t="shared" si="0"/>
        <v>4.8322557835554631</v>
      </c>
      <c r="D48" s="401">
        <f t="shared" si="0"/>
        <v>5.2483217662141763</v>
      </c>
    </row>
    <row r="49" spans="1:4" ht="9" customHeight="1" x14ac:dyDescent="0.2">
      <c r="A49" s="26" t="s">
        <v>243</v>
      </c>
      <c r="B49" s="401">
        <f t="shared" si="0"/>
        <v>2.2774324921658327</v>
      </c>
      <c r="C49" s="401">
        <f t="shared" si="0"/>
        <v>2.6873380365495958</v>
      </c>
      <c r="D49" s="401">
        <f t="shared" si="0"/>
        <v>2.3428637824882372</v>
      </c>
    </row>
    <row r="50" spans="1:4" ht="9" customHeight="1" x14ac:dyDescent="0.2">
      <c r="A50" s="26" t="s">
        <v>303</v>
      </c>
      <c r="B50" s="401">
        <f t="shared" si="0"/>
        <v>2.3978141956196986</v>
      </c>
      <c r="C50" s="401">
        <f t="shared" si="0"/>
        <v>1.0009114334184814</v>
      </c>
      <c r="D50" s="401">
        <f t="shared" si="0"/>
        <v>2.1748331907563321</v>
      </c>
    </row>
    <row r="51" spans="1:4" ht="9" customHeight="1" x14ac:dyDescent="0.2">
      <c r="A51" s="26" t="s">
        <v>212</v>
      </c>
      <c r="B51" s="401">
        <f t="shared" si="0"/>
        <v>5.8940446914954725</v>
      </c>
      <c r="C51" s="401">
        <f t="shared" si="0"/>
        <v>7.7275831593483044</v>
      </c>
      <c r="D51" s="401">
        <f t="shared" si="0"/>
        <v>6.1867237963554356</v>
      </c>
    </row>
    <row r="52" spans="1:4" x14ac:dyDescent="0.2">
      <c r="A52" s="26" t="s">
        <v>213</v>
      </c>
      <c r="B52" s="401">
        <f t="shared" si="0"/>
        <v>3.5254598344590251</v>
      </c>
      <c r="C52" s="401">
        <f t="shared" si="0"/>
        <v>8.3076731436226225</v>
      </c>
      <c r="D52" s="401">
        <f t="shared" si="0"/>
        <v>4.2888220082641233</v>
      </c>
    </row>
    <row r="53" spans="1:4" ht="9" customHeight="1" x14ac:dyDescent="0.2">
      <c r="A53" s="26" t="s">
        <v>304</v>
      </c>
      <c r="B53" s="401">
        <f t="shared" si="0"/>
        <v>3.7750618866493566</v>
      </c>
      <c r="C53" s="401">
        <f t="shared" si="0"/>
        <v>4.6960653487602562</v>
      </c>
      <c r="D53" s="401">
        <f t="shared" si="0"/>
        <v>3.9220773289701341</v>
      </c>
    </row>
    <row r="54" spans="1:4" ht="9" customHeight="1" x14ac:dyDescent="0.2">
      <c r="A54" s="26" t="s">
        <v>51</v>
      </c>
      <c r="B54" s="401">
        <f t="shared" si="0"/>
        <v>11.214294855966649</v>
      </c>
      <c r="C54" s="401">
        <f t="shared" si="0"/>
        <v>8.6926134591387907</v>
      </c>
      <c r="D54" s="401">
        <f t="shared" si="0"/>
        <v>10.811770738308029</v>
      </c>
    </row>
    <row r="55" spans="1:4" x14ac:dyDescent="0.2">
      <c r="A55" s="26" t="s">
        <v>477</v>
      </c>
      <c r="B55" s="401">
        <f t="shared" ref="B55:D64" si="1">(B25/B$34)*100</f>
        <v>13.917027446742432</v>
      </c>
      <c r="C55" s="401">
        <f t="shared" si="1"/>
        <v>8.7520789524827283</v>
      </c>
      <c r="D55" s="401">
        <f t="shared" si="1"/>
        <v>13.092571059024538</v>
      </c>
    </row>
    <row r="56" spans="1:4" ht="9" customHeight="1" x14ac:dyDescent="0.2">
      <c r="A56" s="26" t="s">
        <v>238</v>
      </c>
      <c r="B56" s="401">
        <f t="shared" si="1"/>
        <v>0.57617958841685124</v>
      </c>
      <c r="C56" s="401">
        <f t="shared" si="1"/>
        <v>2.1300430470353269</v>
      </c>
      <c r="D56" s="401">
        <f t="shared" si="1"/>
        <v>0.82421548955375923</v>
      </c>
    </row>
    <row r="57" spans="1:4" ht="9" customHeight="1" x14ac:dyDescent="0.2">
      <c r="A57" s="26" t="s">
        <v>225</v>
      </c>
      <c r="B57" s="401">
        <f t="shared" si="1"/>
        <v>4.4627130446599264</v>
      </c>
      <c r="C57" s="401">
        <f t="shared" si="1"/>
        <v>7.6157364733405313</v>
      </c>
      <c r="D57" s="401">
        <f t="shared" si="1"/>
        <v>4.9660153155904112</v>
      </c>
    </row>
    <row r="58" spans="1:4" ht="9" customHeight="1" x14ac:dyDescent="0.2">
      <c r="A58" s="26" t="s">
        <v>226</v>
      </c>
      <c r="B58" s="401">
        <f t="shared" si="1"/>
        <v>0.17563035369574753</v>
      </c>
      <c r="C58" s="401">
        <f t="shared" si="1"/>
        <v>0.10127519077568763</v>
      </c>
      <c r="D58" s="401">
        <f t="shared" si="1"/>
        <v>0.16376138944617574</v>
      </c>
    </row>
    <row r="59" spans="1:4" x14ac:dyDescent="0.2">
      <c r="A59" s="26" t="s">
        <v>245</v>
      </c>
      <c r="B59" s="401">
        <f t="shared" si="1"/>
        <v>3.0729864846731969</v>
      </c>
      <c r="C59" s="401">
        <f t="shared" si="1"/>
        <v>2.5311403642436328</v>
      </c>
      <c r="D59" s="401">
        <f t="shared" si="1"/>
        <v>2.9864941419819186</v>
      </c>
    </row>
    <row r="60" spans="1:4" ht="9" customHeight="1" x14ac:dyDescent="0.2">
      <c r="A60" s="26" t="s">
        <v>52</v>
      </c>
      <c r="B60" s="401">
        <f t="shared" si="1"/>
        <v>5.5186202122502195</v>
      </c>
      <c r="C60" s="401">
        <f t="shared" si="1"/>
        <v>7.9284782059499808</v>
      </c>
      <c r="D60" s="401">
        <f t="shared" si="1"/>
        <v>5.9032944870483011</v>
      </c>
    </row>
    <row r="61" spans="1:4" x14ac:dyDescent="0.2">
      <c r="A61" s="26" t="s">
        <v>476</v>
      </c>
      <c r="B61" s="401">
        <f t="shared" si="1"/>
        <v>6.2955998274404914</v>
      </c>
      <c r="C61" s="401">
        <f t="shared" si="1"/>
        <v>7.0392835630402013</v>
      </c>
      <c r="D61" s="401">
        <f t="shared" si="1"/>
        <v>6.4143105574581334</v>
      </c>
    </row>
    <row r="62" spans="1:4" ht="9" customHeight="1" x14ac:dyDescent="0.2">
      <c r="A62" s="26" t="s">
        <v>54</v>
      </c>
      <c r="B62" s="401">
        <f t="shared" si="1"/>
        <v>0.35356226000319735</v>
      </c>
      <c r="C62" s="401">
        <f t="shared" si="1"/>
        <v>9.9310105020510991E-2</v>
      </c>
      <c r="D62" s="401">
        <f t="shared" si="1"/>
        <v>0.3129771866961768</v>
      </c>
    </row>
    <row r="63" spans="1:4" ht="10.5" customHeight="1" thickBot="1" x14ac:dyDescent="0.25">
      <c r="A63" s="75" t="s">
        <v>47</v>
      </c>
      <c r="B63" s="402">
        <f t="shared" si="1"/>
        <v>1.2477983257881253</v>
      </c>
      <c r="C63" s="402">
        <f t="shared" si="1"/>
        <v>1.3196983027154654</v>
      </c>
      <c r="D63" s="401">
        <f t="shared" si="1"/>
        <v>1.2592753802680288</v>
      </c>
    </row>
    <row r="64" spans="1:4" ht="9" customHeight="1" x14ac:dyDescent="0.2">
      <c r="A64" s="73" t="s">
        <v>1</v>
      </c>
      <c r="B64" s="403">
        <f t="shared" si="1"/>
        <v>100</v>
      </c>
      <c r="C64" s="403">
        <f t="shared" si="1"/>
        <v>100</v>
      </c>
      <c r="D64" s="403">
        <f t="shared" si="1"/>
        <v>100</v>
      </c>
    </row>
    <row r="65" spans="1:6" ht="9.75" customHeight="1" x14ac:dyDescent="0.15">
      <c r="A65" s="526" t="s">
        <v>527</v>
      </c>
      <c r="B65" s="526"/>
      <c r="C65" s="526"/>
      <c r="D65" s="349"/>
    </row>
    <row r="66" spans="1:6" ht="15" customHeight="1" x14ac:dyDescent="0.15">
      <c r="A66" s="472"/>
      <c r="B66" s="472"/>
      <c r="C66" s="472"/>
      <c r="D66" s="395"/>
      <c r="E66" s="396"/>
      <c r="F66" s="396"/>
    </row>
    <row r="67" spans="1:6" hidden="1" x14ac:dyDescent="0.2">
      <c r="B67" s="159"/>
      <c r="C67" s="159"/>
      <c r="D67" s="159"/>
    </row>
    <row r="68" spans="1:6" x14ac:dyDescent="0.2">
      <c r="B68" s="159"/>
      <c r="C68" s="159"/>
      <c r="D68" s="159"/>
    </row>
    <row r="69" spans="1:6" x14ac:dyDescent="0.2">
      <c r="B69" s="159"/>
      <c r="C69" s="159"/>
      <c r="D69" s="159"/>
    </row>
    <row r="70" spans="1:6" x14ac:dyDescent="0.2">
      <c r="B70" s="159"/>
      <c r="C70" s="159"/>
      <c r="D70" s="159"/>
    </row>
    <row r="71" spans="1:6" x14ac:dyDescent="0.2">
      <c r="B71" s="159"/>
      <c r="C71" s="159"/>
      <c r="D71" s="159"/>
    </row>
    <row r="72" spans="1:6" x14ac:dyDescent="0.2">
      <c r="B72" s="159"/>
      <c r="C72" s="159"/>
      <c r="D72" s="159"/>
    </row>
    <row r="73" spans="1:6" x14ac:dyDescent="0.2">
      <c r="B73" s="159"/>
      <c r="C73" s="159"/>
      <c r="D73" s="159"/>
    </row>
    <row r="74" spans="1:6" x14ac:dyDescent="0.2">
      <c r="B74" s="159"/>
      <c r="C74" s="159"/>
      <c r="D74" s="159"/>
    </row>
    <row r="75" spans="1:6" x14ac:dyDescent="0.2">
      <c r="B75" s="159"/>
      <c r="C75" s="159"/>
      <c r="D75" s="159"/>
    </row>
    <row r="76" spans="1:6" x14ac:dyDescent="0.2">
      <c r="B76" s="159"/>
      <c r="C76" s="159"/>
      <c r="D76" s="159"/>
    </row>
    <row r="77" spans="1:6" x14ac:dyDescent="0.2">
      <c r="B77" s="159"/>
      <c r="C77" s="159"/>
      <c r="D77" s="159"/>
    </row>
    <row r="78" spans="1:6" x14ac:dyDescent="0.2">
      <c r="B78" s="159"/>
      <c r="C78" s="159"/>
      <c r="D78" s="159"/>
    </row>
    <row r="79" spans="1:6" x14ac:dyDescent="0.2">
      <c r="B79" s="159"/>
      <c r="C79" s="159"/>
      <c r="D79" s="159"/>
    </row>
    <row r="80" spans="1:6" x14ac:dyDescent="0.2">
      <c r="B80" s="159"/>
      <c r="C80" s="159"/>
      <c r="D80" s="159"/>
    </row>
    <row r="81" spans="2:5" x14ac:dyDescent="0.2">
      <c r="B81" s="159"/>
      <c r="C81" s="159"/>
      <c r="D81" s="159"/>
    </row>
    <row r="82" spans="2:5" x14ac:dyDescent="0.2">
      <c r="B82" s="159"/>
      <c r="C82" s="159"/>
      <c r="D82" s="159"/>
    </row>
    <row r="83" spans="2:5" x14ac:dyDescent="0.2">
      <c r="B83" s="159"/>
      <c r="C83" s="159"/>
      <c r="D83" s="159"/>
    </row>
    <row r="84" spans="2:5" x14ac:dyDescent="0.2">
      <c r="B84" s="159"/>
      <c r="C84" s="159"/>
      <c r="D84" s="159"/>
    </row>
    <row r="85" spans="2:5" x14ac:dyDescent="0.2">
      <c r="B85" s="159"/>
      <c r="C85" s="159"/>
      <c r="D85" s="159"/>
    </row>
    <row r="86" spans="2:5" x14ac:dyDescent="0.2">
      <c r="B86" s="159"/>
      <c r="C86" s="159"/>
      <c r="D86" s="159"/>
    </row>
    <row r="87" spans="2:5" x14ac:dyDescent="0.2">
      <c r="B87" s="159"/>
      <c r="C87" s="159"/>
      <c r="D87" s="159"/>
    </row>
    <row r="88" spans="2:5" x14ac:dyDescent="0.2">
      <c r="B88" s="159"/>
      <c r="C88" s="159"/>
      <c r="D88" s="159"/>
    </row>
    <row r="89" spans="2:5" x14ac:dyDescent="0.2">
      <c r="B89" s="159"/>
      <c r="C89" s="159"/>
      <c r="D89" s="159"/>
    </row>
    <row r="90" spans="2:5" x14ac:dyDescent="0.2">
      <c r="B90" s="159"/>
      <c r="C90" s="159"/>
      <c r="D90" s="159"/>
    </row>
    <row r="91" spans="2:5" x14ac:dyDescent="0.2">
      <c r="B91" s="159"/>
      <c r="C91" s="159"/>
      <c r="D91" s="159"/>
      <c r="E91" s="131"/>
    </row>
    <row r="92" spans="2:5" x14ac:dyDescent="0.2">
      <c r="B92" s="159"/>
      <c r="C92" s="159"/>
      <c r="D92" s="159"/>
      <c r="E92" s="131"/>
    </row>
    <row r="93" spans="2:5" x14ac:dyDescent="0.2">
      <c r="B93" s="159"/>
      <c r="C93" s="159"/>
      <c r="D93" s="159"/>
      <c r="E93" s="131"/>
    </row>
    <row r="94" spans="2:5" x14ac:dyDescent="0.2">
      <c r="B94" s="159"/>
      <c r="C94" s="159"/>
      <c r="D94" s="159"/>
      <c r="E94" s="131"/>
    </row>
    <row r="95" spans="2:5" x14ac:dyDescent="0.2">
      <c r="E95" s="131"/>
    </row>
    <row r="96" spans="2:5" x14ac:dyDescent="0.2">
      <c r="B96" s="131"/>
      <c r="C96" s="131"/>
      <c r="D96" s="131"/>
      <c r="E96" s="131"/>
    </row>
    <row r="97" spans="2:5" x14ac:dyDescent="0.2">
      <c r="B97" s="131"/>
      <c r="C97" s="131"/>
      <c r="D97" s="131"/>
      <c r="E97" s="131"/>
    </row>
    <row r="98" spans="2:5" x14ac:dyDescent="0.2">
      <c r="B98" s="131"/>
      <c r="C98" s="131"/>
      <c r="D98" s="131"/>
      <c r="E98" s="131"/>
    </row>
    <row r="99" spans="2:5" x14ac:dyDescent="0.2">
      <c r="B99" s="131"/>
      <c r="C99" s="131"/>
      <c r="D99" s="131"/>
      <c r="E99" s="131"/>
    </row>
    <row r="100" spans="2:5" x14ac:dyDescent="0.2">
      <c r="B100" s="131"/>
      <c r="C100" s="131"/>
      <c r="D100" s="131"/>
      <c r="E100" s="131"/>
    </row>
    <row r="101" spans="2:5" x14ac:dyDescent="0.2">
      <c r="B101" s="131"/>
      <c r="C101" s="131"/>
      <c r="D101" s="131"/>
      <c r="E101" s="131"/>
    </row>
    <row r="102" spans="2:5" x14ac:dyDescent="0.2">
      <c r="B102" s="131"/>
      <c r="C102" s="131"/>
      <c r="D102" s="131"/>
      <c r="E102" s="131"/>
    </row>
    <row r="103" spans="2:5" x14ac:dyDescent="0.2">
      <c r="B103" s="131"/>
      <c r="C103" s="131"/>
      <c r="D103" s="131"/>
      <c r="E103" s="131"/>
    </row>
    <row r="104" spans="2:5" x14ac:dyDescent="0.2">
      <c r="B104" s="131"/>
      <c r="C104" s="131"/>
      <c r="D104" s="131"/>
      <c r="E104" s="131"/>
    </row>
    <row r="105" spans="2:5" x14ac:dyDescent="0.2">
      <c r="B105" s="131"/>
      <c r="C105" s="131"/>
      <c r="D105" s="131"/>
      <c r="E105" s="131"/>
    </row>
    <row r="106" spans="2:5" x14ac:dyDescent="0.2">
      <c r="B106" s="131"/>
      <c r="C106" s="131"/>
      <c r="D106" s="131"/>
      <c r="E106" s="131"/>
    </row>
    <row r="107" spans="2:5" x14ac:dyDescent="0.2">
      <c r="B107" s="131"/>
      <c r="C107" s="131"/>
      <c r="D107" s="131"/>
      <c r="E107" s="131"/>
    </row>
    <row r="108" spans="2:5" x14ac:dyDescent="0.2">
      <c r="B108" s="131"/>
      <c r="C108" s="131"/>
      <c r="D108" s="131"/>
      <c r="E108" s="131"/>
    </row>
    <row r="109" spans="2:5" x14ac:dyDescent="0.2">
      <c r="B109" s="131"/>
      <c r="C109" s="131"/>
      <c r="D109" s="131"/>
      <c r="E109" s="131"/>
    </row>
    <row r="110" spans="2:5" x14ac:dyDescent="0.2">
      <c r="B110" s="131"/>
      <c r="C110" s="131"/>
      <c r="D110" s="131"/>
      <c r="E110" s="131"/>
    </row>
    <row r="111" spans="2:5" x14ac:dyDescent="0.2">
      <c r="B111" s="131"/>
      <c r="C111" s="131"/>
      <c r="D111" s="131"/>
      <c r="E111" s="131"/>
    </row>
    <row r="112" spans="2:5" x14ac:dyDescent="0.2">
      <c r="B112" s="131"/>
      <c r="C112" s="131"/>
      <c r="D112" s="131"/>
      <c r="E112" s="131"/>
    </row>
    <row r="113" spans="2:5" x14ac:dyDescent="0.2">
      <c r="B113" s="131"/>
      <c r="C113" s="131"/>
      <c r="D113" s="131"/>
      <c r="E113" s="131"/>
    </row>
    <row r="114" spans="2:5" x14ac:dyDescent="0.2">
      <c r="B114" s="131"/>
      <c r="C114" s="131"/>
      <c r="D114" s="131"/>
      <c r="E114" s="131"/>
    </row>
    <row r="115" spans="2:5" x14ac:dyDescent="0.2">
      <c r="B115" s="131"/>
      <c r="C115" s="131"/>
      <c r="D115" s="131"/>
      <c r="E115" s="131"/>
    </row>
    <row r="116" spans="2:5" x14ac:dyDescent="0.2">
      <c r="B116" s="131"/>
      <c r="C116" s="131"/>
      <c r="D116" s="131"/>
      <c r="E116" s="131"/>
    </row>
    <row r="117" spans="2:5" x14ac:dyDescent="0.2">
      <c r="B117" s="131"/>
      <c r="C117" s="131"/>
      <c r="D117" s="131"/>
      <c r="E117" s="131"/>
    </row>
    <row r="118" spans="2:5" x14ac:dyDescent="0.2">
      <c r="B118" s="131"/>
      <c r="C118" s="131"/>
      <c r="D118" s="131"/>
    </row>
    <row r="119" spans="2:5" x14ac:dyDescent="0.2">
      <c r="B119" s="131"/>
      <c r="C119" s="131"/>
      <c r="D119" s="131"/>
    </row>
    <row r="120" spans="2:5" x14ac:dyDescent="0.2">
      <c r="B120" s="131"/>
      <c r="C120" s="131"/>
      <c r="D120" s="131"/>
    </row>
    <row r="121" spans="2:5" x14ac:dyDescent="0.2">
      <c r="B121" s="131"/>
      <c r="C121" s="131"/>
      <c r="D121" s="131"/>
    </row>
    <row r="122" spans="2:5" x14ac:dyDescent="0.2">
      <c r="B122" s="131"/>
      <c r="C122" s="131"/>
      <c r="D122" s="131"/>
    </row>
  </sheetData>
  <mergeCells count="7">
    <mergeCell ref="A65:C65"/>
    <mergeCell ref="A66:C66"/>
    <mergeCell ref="A1:C1"/>
    <mergeCell ref="A3:C3"/>
    <mergeCell ref="A4:C4"/>
    <mergeCell ref="A5:C5"/>
    <mergeCell ref="A2:D2"/>
  </mergeCells>
  <pageMargins left="1.05" right="1.05" top="0.5" bottom="0.25" header="0" footer="0"/>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124"/>
  <sheetViews>
    <sheetView showGridLines="0" showWhiteSpace="0" view="pageLayout" zoomScale="175" zoomScaleNormal="100" zoomScaleSheetLayoutView="100" zoomScalePageLayoutView="175" workbookViewId="0">
      <selection sqref="A1:J1"/>
    </sheetView>
  </sheetViews>
  <sheetFormatPr defaultColWidth="9.140625" defaultRowHeight="8.25" x14ac:dyDescent="0.2"/>
  <cols>
    <col min="1" max="1" width="16.28515625" style="126" customWidth="1"/>
    <col min="2" max="3" width="7.28515625" style="126" customWidth="1"/>
    <col min="4" max="4" width="7.28515625" style="343" customWidth="1"/>
    <col min="5" max="6" width="7.28515625" style="126" customWidth="1"/>
    <col min="7" max="7" width="7.28515625" style="32" customWidth="1"/>
    <col min="8" max="8" width="7.28515625" style="126" customWidth="1"/>
    <col min="9" max="9" width="7.5703125" style="343" customWidth="1"/>
    <col min="10" max="10" width="7.42578125" style="126" customWidth="1"/>
    <col min="11" max="11" width="9" style="126" customWidth="1"/>
    <col min="12" max="16384" width="9.140625" style="126"/>
  </cols>
  <sheetData>
    <row r="1" spans="1:17" ht="9" customHeight="1" x14ac:dyDescent="0.2">
      <c r="A1" s="486" t="s">
        <v>510</v>
      </c>
      <c r="B1" s="527"/>
      <c r="C1" s="527"/>
      <c r="D1" s="527"/>
      <c r="E1" s="527"/>
      <c r="F1" s="527"/>
      <c r="G1" s="527"/>
      <c r="H1" s="527"/>
      <c r="I1" s="527"/>
      <c r="J1" s="527"/>
    </row>
    <row r="2" spans="1:17" ht="12.75" customHeight="1" x14ac:dyDescent="0.2">
      <c r="A2" s="474" t="s">
        <v>536</v>
      </c>
      <c r="B2" s="474"/>
      <c r="C2" s="474"/>
      <c r="D2" s="474"/>
      <c r="E2" s="474"/>
      <c r="F2" s="474"/>
      <c r="G2" s="474"/>
      <c r="H2" s="474"/>
      <c r="I2" s="474"/>
      <c r="J2" s="474"/>
    </row>
    <row r="3" spans="1:17" ht="18" customHeight="1" x14ac:dyDescent="0.2">
      <c r="A3" s="470" t="s">
        <v>574</v>
      </c>
      <c r="B3" s="470"/>
      <c r="C3" s="470"/>
      <c r="D3" s="470"/>
      <c r="E3" s="470"/>
      <c r="F3" s="470"/>
      <c r="G3" s="470"/>
      <c r="H3" s="470"/>
      <c r="I3" s="470"/>
      <c r="J3" s="470"/>
      <c r="K3" s="155"/>
    </row>
    <row r="4" spans="1:17" ht="7.5" customHeight="1" x14ac:dyDescent="0.2">
      <c r="A4" s="468"/>
      <c r="B4" s="468"/>
      <c r="C4" s="468"/>
      <c r="D4" s="468"/>
      <c r="E4" s="468"/>
      <c r="F4" s="468"/>
      <c r="G4" s="468"/>
      <c r="H4" s="468"/>
      <c r="I4" s="468"/>
      <c r="J4" s="468"/>
      <c r="K4" s="154"/>
    </row>
    <row r="5" spans="1:17" ht="11.25" customHeight="1" x14ac:dyDescent="0.2">
      <c r="A5" s="477" t="s">
        <v>572</v>
      </c>
      <c r="B5" s="478"/>
      <c r="C5" s="478"/>
      <c r="D5" s="478"/>
      <c r="E5" s="478"/>
      <c r="F5" s="478"/>
      <c r="G5" s="478"/>
      <c r="H5" s="478"/>
      <c r="I5" s="478"/>
      <c r="J5" s="478"/>
      <c r="K5" s="106"/>
    </row>
    <row r="6" spans="1:17" ht="8.25" customHeight="1" x14ac:dyDescent="0.2">
      <c r="A6" s="106"/>
      <c r="B6" s="525" t="s">
        <v>316</v>
      </c>
      <c r="C6" s="525"/>
      <c r="D6" s="525"/>
      <c r="E6" s="525"/>
      <c r="F6" s="525"/>
      <c r="G6" s="525"/>
      <c r="H6" s="525"/>
      <c r="I6" s="525"/>
      <c r="J6" s="525"/>
      <c r="K6" s="133"/>
    </row>
    <row r="7" spans="1:17" ht="17.25" customHeight="1" x14ac:dyDescent="0.15">
      <c r="A7" s="2" t="s">
        <v>48</v>
      </c>
      <c r="B7" s="91" t="s">
        <v>59</v>
      </c>
      <c r="C7" s="91" t="s">
        <v>317</v>
      </c>
      <c r="D7" s="91" t="s">
        <v>462</v>
      </c>
      <c r="E7" s="91" t="s">
        <v>61</v>
      </c>
      <c r="F7" s="91" t="s">
        <v>60</v>
      </c>
      <c r="G7" s="91" t="s">
        <v>360</v>
      </c>
      <c r="H7" s="91" t="s">
        <v>58</v>
      </c>
      <c r="I7" s="91" t="s">
        <v>419</v>
      </c>
      <c r="J7" s="91" t="s">
        <v>195</v>
      </c>
      <c r="K7" s="139"/>
    </row>
    <row r="8" spans="1:17" ht="9" customHeight="1" x14ac:dyDescent="0.2">
      <c r="A8" s="26" t="s">
        <v>49</v>
      </c>
      <c r="B8" s="162">
        <v>299701</v>
      </c>
      <c r="C8" s="162">
        <v>742924</v>
      </c>
      <c r="D8" s="162">
        <v>517216</v>
      </c>
      <c r="E8" s="162">
        <v>168728</v>
      </c>
      <c r="F8" s="162">
        <v>97757</v>
      </c>
      <c r="G8" s="162">
        <v>192241</v>
      </c>
      <c r="H8" s="162">
        <v>124192</v>
      </c>
      <c r="I8" s="162">
        <v>75477</v>
      </c>
      <c r="J8" s="162">
        <v>24137</v>
      </c>
    </row>
    <row r="9" spans="1:17" ht="9" customHeight="1" x14ac:dyDescent="0.2">
      <c r="A9" s="26" t="s">
        <v>223</v>
      </c>
      <c r="B9" s="162">
        <v>47587</v>
      </c>
      <c r="C9" s="162">
        <v>198729</v>
      </c>
      <c r="D9" s="162">
        <v>108153</v>
      </c>
      <c r="E9" s="162">
        <v>37041</v>
      </c>
      <c r="F9" s="162">
        <v>17914</v>
      </c>
      <c r="G9" s="162">
        <v>39072</v>
      </c>
      <c r="H9" s="162">
        <v>21570</v>
      </c>
      <c r="I9" s="162">
        <v>19968</v>
      </c>
      <c r="J9" s="162">
        <v>4901</v>
      </c>
    </row>
    <row r="10" spans="1:17" ht="9" customHeight="1" x14ac:dyDescent="0.2">
      <c r="A10" s="26" t="s">
        <v>53</v>
      </c>
      <c r="B10" s="162">
        <v>35855</v>
      </c>
      <c r="C10" s="162">
        <v>276323</v>
      </c>
      <c r="D10" s="162">
        <v>93905</v>
      </c>
      <c r="E10" s="162">
        <v>38031</v>
      </c>
      <c r="F10" s="162">
        <v>13690</v>
      </c>
      <c r="G10" s="162">
        <v>45724</v>
      </c>
      <c r="H10" s="162">
        <v>22660</v>
      </c>
      <c r="I10" s="162">
        <v>25469</v>
      </c>
      <c r="J10" s="162">
        <v>3988</v>
      </c>
    </row>
    <row r="11" spans="1:17" ht="9" customHeight="1" x14ac:dyDescent="0.2">
      <c r="A11" s="26" t="s">
        <v>302</v>
      </c>
      <c r="B11" s="162">
        <v>34272</v>
      </c>
      <c r="C11" s="162">
        <v>719970</v>
      </c>
      <c r="D11" s="162">
        <v>159547</v>
      </c>
      <c r="E11" s="162">
        <v>34165</v>
      </c>
      <c r="F11" s="162">
        <v>16660</v>
      </c>
      <c r="G11" s="162">
        <v>39345</v>
      </c>
      <c r="H11" s="162">
        <v>38526</v>
      </c>
      <c r="I11" s="162">
        <v>34303</v>
      </c>
      <c r="J11" s="162">
        <v>6032</v>
      </c>
      <c r="M11" s="145"/>
      <c r="N11" s="145"/>
      <c r="O11" s="145"/>
      <c r="P11" s="145"/>
      <c r="Q11" s="145"/>
    </row>
    <row r="12" spans="1:17" ht="9" customHeight="1" x14ac:dyDescent="0.2">
      <c r="A12" s="26" t="s">
        <v>379</v>
      </c>
      <c r="B12" s="162">
        <v>36776</v>
      </c>
      <c r="C12" s="162">
        <v>296391</v>
      </c>
      <c r="D12" s="162">
        <v>98880</v>
      </c>
      <c r="E12" s="162">
        <v>24902</v>
      </c>
      <c r="F12" s="162">
        <v>12318</v>
      </c>
      <c r="G12" s="162">
        <v>33884</v>
      </c>
      <c r="H12" s="162">
        <v>38331</v>
      </c>
      <c r="I12" s="162">
        <v>22399</v>
      </c>
      <c r="J12" s="162">
        <v>2917</v>
      </c>
      <c r="M12" s="156"/>
      <c r="N12" s="145"/>
      <c r="O12" s="145"/>
      <c r="P12" s="145"/>
      <c r="Q12" s="145"/>
    </row>
    <row r="13" spans="1:17" ht="17.25" customHeight="1" x14ac:dyDescent="0.2">
      <c r="A13" s="26" t="s">
        <v>355</v>
      </c>
      <c r="B13" s="162">
        <v>13115</v>
      </c>
      <c r="C13" s="162">
        <v>164167</v>
      </c>
      <c r="D13" s="162">
        <v>71251</v>
      </c>
      <c r="E13" s="162">
        <v>11068</v>
      </c>
      <c r="F13" s="162">
        <v>5440</v>
      </c>
      <c r="G13" s="162">
        <v>15731</v>
      </c>
      <c r="H13" s="162">
        <v>18457</v>
      </c>
      <c r="I13" s="162">
        <v>14861</v>
      </c>
      <c r="J13" s="162">
        <v>2490</v>
      </c>
      <c r="M13" s="145"/>
      <c r="N13" s="145"/>
      <c r="O13" s="145"/>
      <c r="P13" s="145"/>
      <c r="Q13" s="145"/>
    </row>
    <row r="14" spans="1:17" ht="9" customHeight="1" x14ac:dyDescent="0.2">
      <c r="A14" s="26" t="s">
        <v>224</v>
      </c>
      <c r="B14" s="162">
        <v>39860</v>
      </c>
      <c r="C14" s="162">
        <v>70994</v>
      </c>
      <c r="D14" s="162">
        <v>44798</v>
      </c>
      <c r="E14" s="162">
        <v>41898</v>
      </c>
      <c r="F14" s="162">
        <v>20632</v>
      </c>
      <c r="G14" s="162">
        <v>24652</v>
      </c>
      <c r="H14" s="162">
        <v>9670</v>
      </c>
      <c r="I14" s="162">
        <v>31165</v>
      </c>
      <c r="J14" s="162">
        <v>1575</v>
      </c>
      <c r="M14" s="145"/>
      <c r="N14" s="145"/>
      <c r="O14" s="145"/>
      <c r="P14" s="145"/>
      <c r="Q14" s="145"/>
    </row>
    <row r="15" spans="1:17" ht="9" customHeight="1" x14ac:dyDescent="0.2">
      <c r="A15" s="26" t="s">
        <v>50</v>
      </c>
      <c r="B15" s="162">
        <v>10151</v>
      </c>
      <c r="C15" s="162">
        <v>44510</v>
      </c>
      <c r="D15" s="162">
        <v>42751</v>
      </c>
      <c r="E15" s="162">
        <v>14703</v>
      </c>
      <c r="F15" s="162">
        <v>6787</v>
      </c>
      <c r="G15" s="162">
        <v>16176</v>
      </c>
      <c r="H15" s="162">
        <v>9119</v>
      </c>
      <c r="I15" s="162">
        <v>6415</v>
      </c>
      <c r="J15" s="162" t="s">
        <v>418</v>
      </c>
    </row>
    <row r="16" spans="1:17" ht="9" customHeight="1" x14ac:dyDescent="0.2">
      <c r="A16" s="26" t="s">
        <v>241</v>
      </c>
      <c r="B16" s="162">
        <v>137776</v>
      </c>
      <c r="C16" s="162">
        <v>393999</v>
      </c>
      <c r="D16" s="162">
        <v>272784</v>
      </c>
      <c r="E16" s="162">
        <v>109112</v>
      </c>
      <c r="F16" s="162">
        <v>40630</v>
      </c>
      <c r="G16" s="162">
        <v>101982</v>
      </c>
      <c r="H16" s="162">
        <v>85839</v>
      </c>
      <c r="I16" s="162">
        <v>52564</v>
      </c>
      <c r="J16" s="162">
        <v>8986</v>
      </c>
    </row>
    <row r="17" spans="1:10" ht="17.25" customHeight="1" x14ac:dyDescent="0.2">
      <c r="A17" s="26" t="s">
        <v>242</v>
      </c>
      <c r="B17" s="162">
        <v>54350</v>
      </c>
      <c r="C17" s="162">
        <v>134843</v>
      </c>
      <c r="D17" s="162">
        <v>130165</v>
      </c>
      <c r="E17" s="162">
        <v>28964</v>
      </c>
      <c r="F17" s="162">
        <v>17780</v>
      </c>
      <c r="G17" s="162">
        <v>53010</v>
      </c>
      <c r="H17" s="162">
        <v>24327</v>
      </c>
      <c r="I17" s="162">
        <v>17849</v>
      </c>
      <c r="J17" s="162">
        <v>6679</v>
      </c>
    </row>
    <row r="18" spans="1:10" ht="17.25" customHeight="1" x14ac:dyDescent="0.2">
      <c r="A18" s="26" t="s">
        <v>244</v>
      </c>
      <c r="B18" s="162">
        <v>72933</v>
      </c>
      <c r="C18" s="162">
        <v>662963</v>
      </c>
      <c r="D18" s="162">
        <v>231019</v>
      </c>
      <c r="E18" s="162">
        <v>152661</v>
      </c>
      <c r="F18" s="162">
        <v>40256</v>
      </c>
      <c r="G18" s="162">
        <v>76769</v>
      </c>
      <c r="H18" s="162">
        <v>72649</v>
      </c>
      <c r="I18" s="162">
        <v>133479</v>
      </c>
      <c r="J18" s="162">
        <v>8114</v>
      </c>
    </row>
    <row r="19" spans="1:10" ht="9" customHeight="1" x14ac:dyDescent="0.2">
      <c r="A19" s="26" t="s">
        <v>243</v>
      </c>
      <c r="B19" s="162">
        <v>118855</v>
      </c>
      <c r="C19" s="162">
        <v>158435</v>
      </c>
      <c r="D19" s="162">
        <v>85986</v>
      </c>
      <c r="E19" s="162">
        <v>221555</v>
      </c>
      <c r="F19" s="162">
        <v>48040</v>
      </c>
      <c r="G19" s="162">
        <v>57517</v>
      </c>
      <c r="H19" s="162">
        <v>13735</v>
      </c>
      <c r="I19" s="162">
        <v>98757</v>
      </c>
      <c r="J19" s="162">
        <v>3970</v>
      </c>
    </row>
    <row r="20" spans="1:10" ht="9" customHeight="1" x14ac:dyDescent="0.2">
      <c r="A20" s="26" t="s">
        <v>303</v>
      </c>
      <c r="B20" s="162">
        <v>48789</v>
      </c>
      <c r="C20" s="162">
        <v>53386</v>
      </c>
      <c r="D20" s="162">
        <v>41779</v>
      </c>
      <c r="E20" s="162">
        <v>66925</v>
      </c>
      <c r="F20" s="162">
        <v>18899</v>
      </c>
      <c r="G20" s="162">
        <v>24114</v>
      </c>
      <c r="H20" s="162">
        <v>10612</v>
      </c>
      <c r="I20" s="162">
        <v>33587</v>
      </c>
      <c r="J20" s="162">
        <v>2424</v>
      </c>
    </row>
    <row r="21" spans="1:10" ht="9" customHeight="1" x14ac:dyDescent="0.2">
      <c r="A21" s="26" t="s">
        <v>212</v>
      </c>
      <c r="B21" s="162">
        <v>975561</v>
      </c>
      <c r="C21" s="162">
        <v>510211</v>
      </c>
      <c r="D21" s="162">
        <v>165364</v>
      </c>
      <c r="E21" s="162">
        <v>152162</v>
      </c>
      <c r="F21" s="162">
        <v>269414</v>
      </c>
      <c r="G21" s="162">
        <v>130232</v>
      </c>
      <c r="H21" s="162">
        <v>54431</v>
      </c>
      <c r="I21" s="162">
        <v>52656</v>
      </c>
      <c r="J21" s="162">
        <v>10109</v>
      </c>
    </row>
    <row r="22" spans="1:10" ht="17.25" customHeight="1" x14ac:dyDescent="0.2">
      <c r="A22" s="26" t="s">
        <v>213</v>
      </c>
      <c r="B22" s="162">
        <v>1207311</v>
      </c>
      <c r="C22" s="162">
        <v>193216</v>
      </c>
      <c r="D22" s="162">
        <v>146906</v>
      </c>
      <c r="E22" s="162">
        <v>220613</v>
      </c>
      <c r="F22" s="162">
        <v>436489</v>
      </c>
      <c r="G22" s="162">
        <v>210494</v>
      </c>
      <c r="H22" s="162">
        <v>19632</v>
      </c>
      <c r="I22" s="162">
        <v>51110</v>
      </c>
      <c r="J22" s="162">
        <v>8536</v>
      </c>
    </row>
    <row r="23" spans="1:10" ht="9" customHeight="1" x14ac:dyDescent="0.2">
      <c r="A23" s="26" t="s">
        <v>304</v>
      </c>
      <c r="B23" s="162">
        <v>266586</v>
      </c>
      <c r="C23" s="162">
        <v>493653</v>
      </c>
      <c r="D23" s="162">
        <v>157298</v>
      </c>
      <c r="E23" s="162">
        <v>153988</v>
      </c>
      <c r="F23" s="162">
        <v>99546</v>
      </c>
      <c r="G23" s="162">
        <v>106924</v>
      </c>
      <c r="H23" s="162">
        <v>42798</v>
      </c>
      <c r="I23" s="162">
        <v>79541</v>
      </c>
      <c r="J23" s="162">
        <v>9619</v>
      </c>
    </row>
    <row r="24" spans="1:10" ht="9" customHeight="1" x14ac:dyDescent="0.2">
      <c r="A24" s="26" t="s">
        <v>51</v>
      </c>
      <c r="B24" s="162">
        <v>535642</v>
      </c>
      <c r="C24" s="162">
        <v>782062</v>
      </c>
      <c r="D24" s="162">
        <v>368537</v>
      </c>
      <c r="E24" s="162">
        <v>245251</v>
      </c>
      <c r="F24" s="162">
        <v>170054</v>
      </c>
      <c r="G24" s="162">
        <v>210599</v>
      </c>
      <c r="H24" s="162">
        <v>174410</v>
      </c>
      <c r="I24" s="162">
        <v>105492</v>
      </c>
      <c r="J24" s="162">
        <v>17835</v>
      </c>
    </row>
    <row r="25" spans="1:10" ht="17.25" customHeight="1" x14ac:dyDescent="0.2">
      <c r="A25" s="26" t="s">
        <v>356</v>
      </c>
      <c r="B25" s="162">
        <v>546966</v>
      </c>
      <c r="C25" s="162">
        <v>720458</v>
      </c>
      <c r="D25" s="162">
        <v>398443</v>
      </c>
      <c r="E25" s="162">
        <v>316400</v>
      </c>
      <c r="F25" s="162">
        <v>182979</v>
      </c>
      <c r="G25" s="162">
        <v>244591</v>
      </c>
      <c r="H25" s="162">
        <v>94550</v>
      </c>
      <c r="I25" s="162">
        <v>106555</v>
      </c>
      <c r="J25" s="162">
        <v>16794</v>
      </c>
    </row>
    <row r="26" spans="1:10" ht="9" customHeight="1" x14ac:dyDescent="0.2">
      <c r="A26" s="26" t="s">
        <v>238</v>
      </c>
      <c r="B26" s="162">
        <v>539695</v>
      </c>
      <c r="C26" s="162">
        <v>20430</v>
      </c>
      <c r="D26" s="162">
        <v>7923</v>
      </c>
      <c r="E26" s="162">
        <v>11260</v>
      </c>
      <c r="F26" s="162">
        <v>47964</v>
      </c>
      <c r="G26" s="162">
        <v>7422</v>
      </c>
      <c r="H26" s="162">
        <v>1278</v>
      </c>
      <c r="I26" s="162">
        <v>2908</v>
      </c>
      <c r="J26" s="162" t="s">
        <v>418</v>
      </c>
    </row>
    <row r="27" spans="1:10" ht="9" customHeight="1" x14ac:dyDescent="0.2">
      <c r="A27" s="26" t="s">
        <v>225</v>
      </c>
      <c r="B27" s="162">
        <v>1253449</v>
      </c>
      <c r="C27" s="162">
        <v>97358</v>
      </c>
      <c r="D27" s="162">
        <v>185111</v>
      </c>
      <c r="E27" s="162">
        <v>147944</v>
      </c>
      <c r="F27" s="162">
        <v>395265</v>
      </c>
      <c r="G27" s="162">
        <v>159672</v>
      </c>
      <c r="H27" s="162">
        <v>23431</v>
      </c>
      <c r="I27" s="162">
        <v>19550</v>
      </c>
      <c r="J27" s="162">
        <v>4779</v>
      </c>
    </row>
    <row r="28" spans="1:10" ht="9" customHeight="1" x14ac:dyDescent="0.2">
      <c r="A28" s="26" t="s">
        <v>226</v>
      </c>
      <c r="B28" s="162">
        <v>23881</v>
      </c>
      <c r="C28" s="162">
        <v>1048</v>
      </c>
      <c r="D28" s="162">
        <v>1138</v>
      </c>
      <c r="E28" s="162" t="s">
        <v>418</v>
      </c>
      <c r="F28" s="162">
        <v>1039</v>
      </c>
      <c r="G28" s="162" t="s">
        <v>418</v>
      </c>
      <c r="H28" s="162" t="s">
        <v>418</v>
      </c>
      <c r="I28" s="162">
        <v>1281</v>
      </c>
      <c r="J28" s="162" t="s">
        <v>418</v>
      </c>
    </row>
    <row r="29" spans="1:10" ht="17.25" customHeight="1" x14ac:dyDescent="0.2">
      <c r="A29" s="26" t="s">
        <v>245</v>
      </c>
      <c r="B29" s="162">
        <v>279907</v>
      </c>
      <c r="C29" s="162">
        <v>115575</v>
      </c>
      <c r="D29" s="162">
        <v>81269</v>
      </c>
      <c r="E29" s="162">
        <v>90099</v>
      </c>
      <c r="F29" s="162">
        <v>88450</v>
      </c>
      <c r="G29" s="162">
        <v>57507</v>
      </c>
      <c r="H29" s="162">
        <v>26207</v>
      </c>
      <c r="I29" s="162">
        <v>16699</v>
      </c>
      <c r="J29" s="162">
        <v>4240</v>
      </c>
    </row>
    <row r="30" spans="1:10" ht="9" customHeight="1" x14ac:dyDescent="0.2">
      <c r="A30" s="26" t="s">
        <v>52</v>
      </c>
      <c r="B30" s="162">
        <v>1015846</v>
      </c>
      <c r="C30" s="162">
        <v>533266</v>
      </c>
      <c r="D30" s="162">
        <v>174606</v>
      </c>
      <c r="E30" s="162">
        <v>154867</v>
      </c>
      <c r="F30" s="162">
        <v>244895</v>
      </c>
      <c r="G30" s="162">
        <v>127393</v>
      </c>
      <c r="H30" s="162">
        <v>50321</v>
      </c>
      <c r="I30" s="162">
        <v>66772</v>
      </c>
      <c r="J30" s="162">
        <v>12491</v>
      </c>
    </row>
    <row r="31" spans="1:10" ht="17.25" customHeight="1" x14ac:dyDescent="0.2">
      <c r="A31" s="26" t="s">
        <v>352</v>
      </c>
      <c r="B31" s="162">
        <v>814614</v>
      </c>
      <c r="C31" s="162">
        <v>299890</v>
      </c>
      <c r="D31" s="162">
        <v>176073</v>
      </c>
      <c r="E31" s="162">
        <v>271402</v>
      </c>
      <c r="F31" s="162">
        <v>222191</v>
      </c>
      <c r="G31" s="162">
        <v>135466</v>
      </c>
      <c r="H31" s="162">
        <v>70933</v>
      </c>
      <c r="I31" s="162">
        <v>110748</v>
      </c>
      <c r="J31" s="162">
        <v>12167</v>
      </c>
    </row>
    <row r="32" spans="1:10" ht="9" customHeight="1" x14ac:dyDescent="0.2">
      <c r="A32" s="26" t="s">
        <v>54</v>
      </c>
      <c r="B32" s="162">
        <v>4056</v>
      </c>
      <c r="C32" s="162">
        <v>9220</v>
      </c>
      <c r="D32" s="162">
        <v>5843</v>
      </c>
      <c r="E32" s="162">
        <v>4947</v>
      </c>
      <c r="F32" s="162">
        <v>1040</v>
      </c>
      <c r="G32" s="162">
        <v>1994</v>
      </c>
      <c r="H32" s="162" t="s">
        <v>418</v>
      </c>
      <c r="I32" s="162">
        <v>1706</v>
      </c>
      <c r="J32" s="162" t="s">
        <v>418</v>
      </c>
    </row>
    <row r="33" spans="1:10" ht="18" customHeight="1" thickBot="1" x14ac:dyDescent="0.25">
      <c r="A33" s="75" t="s">
        <v>47</v>
      </c>
      <c r="B33" s="152">
        <v>107796</v>
      </c>
      <c r="C33" s="152">
        <v>84350</v>
      </c>
      <c r="D33" s="152">
        <v>27370</v>
      </c>
      <c r="E33" s="152">
        <v>61415</v>
      </c>
      <c r="F33" s="152">
        <v>33549</v>
      </c>
      <c r="G33" s="152">
        <v>28484</v>
      </c>
      <c r="H33" s="152">
        <v>21531</v>
      </c>
      <c r="I33" s="152">
        <v>28368</v>
      </c>
      <c r="J33" s="152">
        <v>3365</v>
      </c>
    </row>
    <row r="34" spans="1:10" ht="9" customHeight="1" x14ac:dyDescent="0.2">
      <c r="A34" s="203" t="s">
        <v>1</v>
      </c>
      <c r="B34" s="208">
        <v>8521330</v>
      </c>
      <c r="C34" s="208">
        <v>7778371</v>
      </c>
      <c r="D34" s="208">
        <v>3794115</v>
      </c>
      <c r="E34" s="208">
        <v>2780803</v>
      </c>
      <c r="F34" s="208">
        <v>2549678</v>
      </c>
      <c r="G34" s="208">
        <v>2141659</v>
      </c>
      <c r="H34" s="208">
        <v>1070090</v>
      </c>
      <c r="I34" s="208">
        <v>1209679</v>
      </c>
      <c r="J34" s="208">
        <v>178410</v>
      </c>
    </row>
    <row r="35" spans="1:10" ht="0.75" customHeight="1" x14ac:dyDescent="0.2">
      <c r="B35" s="32"/>
      <c r="C35" s="32"/>
      <c r="D35" s="32"/>
      <c r="E35" s="32"/>
      <c r="F35" s="32"/>
      <c r="H35" s="32"/>
      <c r="I35" s="32"/>
    </row>
    <row r="36" spans="1:10" ht="6" customHeight="1" x14ac:dyDescent="0.2">
      <c r="A36" s="199"/>
      <c r="B36" s="32"/>
      <c r="C36" s="32"/>
      <c r="D36" s="32"/>
      <c r="E36" s="32"/>
      <c r="F36" s="32"/>
      <c r="H36" s="32"/>
      <c r="I36" s="32"/>
      <c r="J36" s="199"/>
    </row>
    <row r="37" spans="1:10" s="199" customFormat="1" ht="8.25" customHeight="1" x14ac:dyDescent="0.2">
      <c r="A37" s="196" t="s">
        <v>322</v>
      </c>
      <c r="B37" s="32"/>
      <c r="C37" s="32"/>
      <c r="D37" s="32"/>
      <c r="E37" s="32"/>
      <c r="F37" s="32"/>
      <c r="G37" s="32"/>
      <c r="H37" s="32"/>
      <c r="I37" s="32"/>
    </row>
    <row r="38" spans="1:10" ht="9" customHeight="1" x14ac:dyDescent="0.2">
      <c r="A38" s="26" t="s">
        <v>49</v>
      </c>
      <c r="B38" s="42">
        <f t="shared" ref="B38:J38" si="0">(B8/B$34)*100</f>
        <v>3.5170683449649291</v>
      </c>
      <c r="C38" s="42">
        <f t="shared" si="0"/>
        <v>9.5511515200290642</v>
      </c>
      <c r="D38" s="42">
        <f t="shared" si="0"/>
        <v>13.632059123142023</v>
      </c>
      <c r="E38" s="42">
        <f t="shared" si="0"/>
        <v>6.0675998983027561</v>
      </c>
      <c r="F38" s="42">
        <f t="shared" si="0"/>
        <v>3.8340919912239895</v>
      </c>
      <c r="G38" s="42">
        <f t="shared" si="0"/>
        <v>8.9762655959702276</v>
      </c>
      <c r="H38" s="42">
        <f t="shared" si="0"/>
        <v>11.605752787148745</v>
      </c>
      <c r="I38" s="42">
        <f t="shared" si="0"/>
        <v>6.2394238471528398</v>
      </c>
      <c r="J38" s="42">
        <f t="shared" si="0"/>
        <v>13.528950170954543</v>
      </c>
    </row>
    <row r="39" spans="1:10" ht="9" customHeight="1" x14ac:dyDescent="0.2">
      <c r="A39" s="26" t="s">
        <v>223</v>
      </c>
      <c r="B39" s="42">
        <f t="shared" ref="B39:J39" si="1">(B9/B$34)*100</f>
        <v>0.55844568864250066</v>
      </c>
      <c r="C39" s="42">
        <f t="shared" si="1"/>
        <v>2.5548922775732863</v>
      </c>
      <c r="D39" s="42">
        <f t="shared" si="1"/>
        <v>2.8505461747996566</v>
      </c>
      <c r="E39" s="42">
        <f t="shared" si="1"/>
        <v>1.3320253178668175</v>
      </c>
      <c r="F39" s="42">
        <f t="shared" si="1"/>
        <v>0.70259852420580171</v>
      </c>
      <c r="G39" s="42">
        <f t="shared" si="1"/>
        <v>1.8243800717107623</v>
      </c>
      <c r="H39" s="42">
        <f t="shared" si="1"/>
        <v>2.0157183040678821</v>
      </c>
      <c r="I39" s="42">
        <f t="shared" si="1"/>
        <v>1.6506858431038316</v>
      </c>
      <c r="J39" s="42">
        <f t="shared" si="1"/>
        <v>2.7470433271677597</v>
      </c>
    </row>
    <row r="40" spans="1:10" ht="9" customHeight="1" x14ac:dyDescent="0.2">
      <c r="A40" s="26" t="s">
        <v>53</v>
      </c>
      <c r="B40" s="42">
        <f t="shared" ref="B40:J40" si="2">(B10/B$34)*100</f>
        <v>0.42076765012034506</v>
      </c>
      <c r="C40" s="42">
        <f t="shared" si="2"/>
        <v>3.5524533350234901</v>
      </c>
      <c r="D40" s="42">
        <f t="shared" si="2"/>
        <v>2.4750172306321763</v>
      </c>
      <c r="E40" s="42">
        <f t="shared" si="2"/>
        <v>1.3676265452820642</v>
      </c>
      <c r="F40" s="42">
        <f t="shared" si="2"/>
        <v>0.53693054573950116</v>
      </c>
      <c r="G40" s="42">
        <f t="shared" si="2"/>
        <v>2.1349804053773269</v>
      </c>
      <c r="H40" s="42">
        <f t="shared" si="2"/>
        <v>2.1175788952331112</v>
      </c>
      <c r="I40" s="42">
        <f t="shared" si="2"/>
        <v>2.1054345822321459</v>
      </c>
      <c r="J40" s="42">
        <f t="shared" si="2"/>
        <v>2.2353007118435064</v>
      </c>
    </row>
    <row r="41" spans="1:10" ht="9" customHeight="1" x14ac:dyDescent="0.2">
      <c r="A41" s="26" t="s">
        <v>302</v>
      </c>
      <c r="B41" s="42">
        <f t="shared" ref="B41:J41" si="3">(B11/B$34)*100</f>
        <v>0.40219073783083159</v>
      </c>
      <c r="C41" s="42">
        <f t="shared" si="3"/>
        <v>9.2560511706114301</v>
      </c>
      <c r="D41" s="42">
        <f t="shared" si="3"/>
        <v>4.2051176624851907</v>
      </c>
      <c r="E41" s="42">
        <f t="shared" si="3"/>
        <v>1.2286019541837376</v>
      </c>
      <c r="F41" s="42">
        <f t="shared" si="3"/>
        <v>0.65341584309861878</v>
      </c>
      <c r="G41" s="42">
        <f t="shared" si="3"/>
        <v>1.8371271990545648</v>
      </c>
      <c r="H41" s="42">
        <f t="shared" si="3"/>
        <v>3.6002579222308402</v>
      </c>
      <c r="I41" s="42">
        <f t="shared" si="3"/>
        <v>2.8357109613376772</v>
      </c>
      <c r="J41" s="42">
        <f t="shared" si="3"/>
        <v>3.3809764026680114</v>
      </c>
    </row>
    <row r="42" spans="1:10" ht="8.25" customHeight="1" x14ac:dyDescent="0.2">
      <c r="A42" s="26" t="s">
        <v>379</v>
      </c>
      <c r="B42" s="42">
        <f t="shared" ref="B42:J42" si="4">(B12/B$34)*100</f>
        <v>0.43157582208411133</v>
      </c>
      <c r="C42" s="42">
        <f t="shared" si="4"/>
        <v>3.8104508000454076</v>
      </c>
      <c r="D42" s="42">
        <f t="shared" si="4"/>
        <v>2.606141353121874</v>
      </c>
      <c r="E42" s="42">
        <f t="shared" si="4"/>
        <v>0.89549673241865746</v>
      </c>
      <c r="F42" s="42">
        <f t="shared" si="4"/>
        <v>0.48311982924902674</v>
      </c>
      <c r="G42" s="42">
        <f t="shared" si="4"/>
        <v>1.5821379594043683</v>
      </c>
      <c r="H42" s="42">
        <f t="shared" si="4"/>
        <v>3.5820351559214645</v>
      </c>
      <c r="I42" s="42">
        <f t="shared" si="4"/>
        <v>1.8516482471796238</v>
      </c>
      <c r="J42" s="42">
        <f t="shared" si="4"/>
        <v>1.6349980382265565</v>
      </c>
    </row>
    <row r="43" spans="1:10" ht="17.25" customHeight="1" x14ac:dyDescent="0.2">
      <c r="A43" s="26" t="s">
        <v>355</v>
      </c>
      <c r="B43" s="42">
        <f t="shared" ref="B43:J43" si="5">(B13/B$34)*100</f>
        <v>0.15390789935373939</v>
      </c>
      <c r="C43" s="42">
        <f t="shared" si="5"/>
        <v>2.110557596185628</v>
      </c>
      <c r="D43" s="42">
        <f t="shared" si="5"/>
        <v>1.8779346435202939</v>
      </c>
      <c r="E43" s="42">
        <f t="shared" si="5"/>
        <v>0.39801453033530243</v>
      </c>
      <c r="F43" s="42">
        <f t="shared" si="5"/>
        <v>0.21336027529750817</v>
      </c>
      <c r="G43" s="42">
        <f t="shared" si="5"/>
        <v>0.73452403020275403</v>
      </c>
      <c r="H43" s="42">
        <f t="shared" si="5"/>
        <v>1.7248081937033335</v>
      </c>
      <c r="I43" s="42">
        <f t="shared" si="5"/>
        <v>1.2285077280832353</v>
      </c>
      <c r="J43" s="42">
        <f t="shared" si="5"/>
        <v>1.3956616781570539</v>
      </c>
    </row>
    <row r="44" spans="1:10" ht="9" customHeight="1" x14ac:dyDescent="0.2">
      <c r="A44" s="26" t="s">
        <v>224</v>
      </c>
      <c r="B44" s="42">
        <f t="shared" ref="B44:J44" si="6">(B14/B$34)*100</f>
        <v>0.46776735556538712</v>
      </c>
      <c r="C44" s="42">
        <f t="shared" si="6"/>
        <v>0.91271038627496681</v>
      </c>
      <c r="D44" s="42">
        <f t="shared" si="6"/>
        <v>1.1807233043805998</v>
      </c>
      <c r="E44" s="42">
        <f t="shared" si="6"/>
        <v>1.5066870972161639</v>
      </c>
      <c r="F44" s="42">
        <f t="shared" si="6"/>
        <v>0.8092002205768728</v>
      </c>
      <c r="G44" s="42">
        <f t="shared" si="6"/>
        <v>1.1510702684227507</v>
      </c>
      <c r="H44" s="42">
        <f t="shared" si="6"/>
        <v>0.90366230877776643</v>
      </c>
      <c r="I44" s="42">
        <f t="shared" si="6"/>
        <v>2.5763033002970208</v>
      </c>
      <c r="J44" s="42">
        <f t="shared" si="6"/>
        <v>0.88279804943669071</v>
      </c>
    </row>
    <row r="45" spans="1:10" ht="9" customHeight="1" x14ac:dyDescent="0.2">
      <c r="A45" s="26" t="s">
        <v>50</v>
      </c>
      <c r="B45" s="42">
        <f t="shared" ref="B45:I45" si="7">(B15/B$34)*100</f>
        <v>0.1191245967472214</v>
      </c>
      <c r="C45" s="42">
        <f t="shared" si="7"/>
        <v>0.57222778394087914</v>
      </c>
      <c r="D45" s="42">
        <f t="shared" si="7"/>
        <v>1.1267713287551906</v>
      </c>
      <c r="E45" s="42">
        <f t="shared" si="7"/>
        <v>0.52873216837007153</v>
      </c>
      <c r="F45" s="42">
        <f t="shared" si="7"/>
        <v>0.26619047581694633</v>
      </c>
      <c r="G45" s="42">
        <f t="shared" si="7"/>
        <v>0.75530231470089304</v>
      </c>
      <c r="H45" s="42">
        <f t="shared" si="7"/>
        <v>0.85217131269332491</v>
      </c>
      <c r="I45" s="42">
        <f t="shared" si="7"/>
        <v>0.53030597373352772</v>
      </c>
      <c r="J45" s="42">
        <v>0.4657810660837397</v>
      </c>
    </row>
    <row r="46" spans="1:10" ht="9" customHeight="1" x14ac:dyDescent="0.2">
      <c r="A46" s="26" t="s">
        <v>241</v>
      </c>
      <c r="B46" s="42">
        <f t="shared" ref="B46:J46" si="8">(B16/B$34)*100</f>
        <v>1.6168368083386044</v>
      </c>
      <c r="C46" s="42">
        <f t="shared" si="8"/>
        <v>5.0653150897533683</v>
      </c>
      <c r="D46" s="42">
        <f t="shared" si="8"/>
        <v>7.1896608299959279</v>
      </c>
      <c r="E46" s="42">
        <f t="shared" si="8"/>
        <v>3.9237587128609972</v>
      </c>
      <c r="F46" s="42">
        <f t="shared" si="8"/>
        <v>1.5935345561282641</v>
      </c>
      <c r="G46" s="42">
        <f t="shared" si="8"/>
        <v>4.7618224936836349</v>
      </c>
      <c r="H46" s="42">
        <f t="shared" si="8"/>
        <v>8.0216617293872474</v>
      </c>
      <c r="I46" s="42">
        <f t="shared" si="8"/>
        <v>4.3452849888276148</v>
      </c>
      <c r="J46" s="42">
        <f t="shared" si="8"/>
        <v>5.0367131887226053</v>
      </c>
    </row>
    <row r="47" spans="1:10" ht="17.25" customHeight="1" x14ac:dyDescent="0.2">
      <c r="A47" s="26" t="s">
        <v>242</v>
      </c>
      <c r="B47" s="42">
        <f t="shared" ref="B47:J47" si="9">(B17/B$34)*100</f>
        <v>0.63781123369239301</v>
      </c>
      <c r="C47" s="42">
        <f t="shared" si="9"/>
        <v>1.7335634929215897</v>
      </c>
      <c r="D47" s="42">
        <f t="shared" si="9"/>
        <v>3.4307078198736725</v>
      </c>
      <c r="E47" s="42">
        <f t="shared" si="9"/>
        <v>1.0415696473284874</v>
      </c>
      <c r="F47" s="42">
        <f t="shared" si="9"/>
        <v>0.69734295860104689</v>
      </c>
      <c r="G47" s="42">
        <f t="shared" si="9"/>
        <v>2.4751839578569697</v>
      </c>
      <c r="H47" s="42">
        <f t="shared" si="9"/>
        <v>2.2733601846573652</v>
      </c>
      <c r="I47" s="42">
        <f t="shared" si="9"/>
        <v>1.4755154053265371</v>
      </c>
      <c r="J47" s="42">
        <f t="shared" si="9"/>
        <v>3.7436242363096244</v>
      </c>
    </row>
    <row r="48" spans="1:10" ht="17.25" customHeight="1" x14ac:dyDescent="0.2">
      <c r="A48" s="26" t="s">
        <v>244</v>
      </c>
      <c r="B48" s="42">
        <f t="shared" ref="B48:J48" si="10">(B18/B$34)*100</f>
        <v>0.85588751990593026</v>
      </c>
      <c r="C48" s="42">
        <f t="shared" si="10"/>
        <v>8.5231599264164704</v>
      </c>
      <c r="D48" s="42">
        <f t="shared" si="10"/>
        <v>6.0888771162708561</v>
      </c>
      <c r="E48" s="42">
        <f t="shared" si="10"/>
        <v>5.4898171499383457</v>
      </c>
      <c r="F48" s="42">
        <f t="shared" si="10"/>
        <v>1.5788660372015602</v>
      </c>
      <c r="G48" s="42">
        <f t="shared" si="10"/>
        <v>3.5845575789609834</v>
      </c>
      <c r="H48" s="42">
        <f t="shared" si="10"/>
        <v>6.7890551262043379</v>
      </c>
      <c r="I48" s="42">
        <f t="shared" si="10"/>
        <v>11.03424958191388</v>
      </c>
      <c r="J48" s="42">
        <f t="shared" si="10"/>
        <v>4.5479513480186089</v>
      </c>
    </row>
    <row r="49" spans="1:10" ht="9" customHeight="1" x14ac:dyDescent="0.2">
      <c r="A49" s="26" t="s">
        <v>243</v>
      </c>
      <c r="B49" s="42">
        <f t="shared" ref="B49:J49" si="11">(B19/B$34)*100</f>
        <v>1.3947940051611663</v>
      </c>
      <c r="C49" s="42">
        <f t="shared" si="11"/>
        <v>2.0368660738861646</v>
      </c>
      <c r="D49" s="42">
        <f t="shared" si="11"/>
        <v>2.2662992555576205</v>
      </c>
      <c r="E49" s="42">
        <f t="shared" si="11"/>
        <v>7.9673029696817794</v>
      </c>
      <c r="F49" s="42">
        <f t="shared" si="11"/>
        <v>1.884159489943436</v>
      </c>
      <c r="G49" s="42">
        <f t="shared" si="11"/>
        <v>2.6856282909650879</v>
      </c>
      <c r="H49" s="42">
        <f t="shared" si="11"/>
        <v>1.2835368987655245</v>
      </c>
      <c r="I49" s="42">
        <f t="shared" si="11"/>
        <v>8.1639013325022596</v>
      </c>
      <c r="J49" s="42">
        <f t="shared" si="11"/>
        <v>2.2252115912785158</v>
      </c>
    </row>
    <row r="50" spans="1:10" ht="9" customHeight="1" x14ac:dyDescent="0.2">
      <c r="A50" s="26" t="s">
        <v>303</v>
      </c>
      <c r="B50" s="42">
        <f t="shared" ref="B50:J50" si="12">(B20/B$34)*100</f>
        <v>0.57255146790465805</v>
      </c>
      <c r="C50" s="42">
        <f t="shared" si="12"/>
        <v>0.68633908050927372</v>
      </c>
      <c r="D50" s="42">
        <f t="shared" si="12"/>
        <v>1.1011527062305702</v>
      </c>
      <c r="E50" s="42">
        <f t="shared" si="12"/>
        <v>2.4066789341064436</v>
      </c>
      <c r="F50" s="42">
        <f t="shared" si="12"/>
        <v>0.74123085346463358</v>
      </c>
      <c r="G50" s="42">
        <f t="shared" si="12"/>
        <v>1.1259495559283714</v>
      </c>
      <c r="H50" s="42">
        <f t="shared" si="12"/>
        <v>0.99169228756459737</v>
      </c>
      <c r="I50" s="42">
        <f t="shared" si="12"/>
        <v>2.7765217053449716</v>
      </c>
      <c r="J50" s="42">
        <f t="shared" si="12"/>
        <v>1.3586682360854212</v>
      </c>
    </row>
    <row r="51" spans="1:10" ht="9" customHeight="1" x14ac:dyDescent="0.2">
      <c r="A51" s="26" t="s">
        <v>212</v>
      </c>
      <c r="B51" s="42">
        <f t="shared" ref="B51:J51" si="13">(B21/B$34)*100</f>
        <v>11.448459336746728</v>
      </c>
      <c r="C51" s="42">
        <f t="shared" si="13"/>
        <v>6.559355422877104</v>
      </c>
      <c r="D51" s="42">
        <f t="shared" si="13"/>
        <v>4.3584340485198787</v>
      </c>
      <c r="E51" s="42">
        <f t="shared" si="13"/>
        <v>5.4718726928876293</v>
      </c>
      <c r="F51" s="42">
        <f t="shared" si="13"/>
        <v>10.566589192831408</v>
      </c>
      <c r="G51" s="42">
        <f t="shared" si="13"/>
        <v>6.0808933635093165</v>
      </c>
      <c r="H51" s="42">
        <f t="shared" si="13"/>
        <v>5.0865815024904446</v>
      </c>
      <c r="I51" s="42">
        <f t="shared" si="13"/>
        <v>4.3528903122233249</v>
      </c>
      <c r="J51" s="42">
        <f t="shared" si="13"/>
        <v>5.6661622106384177</v>
      </c>
    </row>
    <row r="52" spans="1:10" ht="17.25" customHeight="1" x14ac:dyDescent="0.2">
      <c r="A52" s="26" t="s">
        <v>213</v>
      </c>
      <c r="B52" s="42">
        <f t="shared" ref="B52:J52" si="14">(B22/B$34)*100</f>
        <v>14.168105213622756</v>
      </c>
      <c r="C52" s="42">
        <f t="shared" si="14"/>
        <v>2.484016254817365</v>
      </c>
      <c r="D52" s="42">
        <f t="shared" si="14"/>
        <v>3.871943786627448</v>
      </c>
      <c r="E52" s="42">
        <f t="shared" si="14"/>
        <v>7.9334278623836347</v>
      </c>
      <c r="F52" s="42">
        <f t="shared" si="14"/>
        <v>17.119377427267285</v>
      </c>
      <c r="G52" s="42">
        <f t="shared" si="14"/>
        <v>9.8285488025871537</v>
      </c>
      <c r="H52" s="42">
        <f t="shared" si="14"/>
        <v>1.8346120419777776</v>
      </c>
      <c r="I52" s="42">
        <f t="shared" si="14"/>
        <v>4.2250878125519247</v>
      </c>
      <c r="J52" s="42">
        <f t="shared" si="14"/>
        <v>4.7844851745978367</v>
      </c>
    </row>
    <row r="53" spans="1:10" ht="9" customHeight="1" x14ac:dyDescent="0.2">
      <c r="A53" s="26" t="s">
        <v>304</v>
      </c>
      <c r="B53" s="42">
        <f t="shared" ref="B53:J53" si="15">(B23/B$34)*100</f>
        <v>3.1284552998182211</v>
      </c>
      <c r="C53" s="42">
        <f t="shared" si="15"/>
        <v>6.3464830875256535</v>
      </c>
      <c r="D53" s="42">
        <f t="shared" si="15"/>
        <v>4.1458416521375874</v>
      </c>
      <c r="E53" s="42">
        <f t="shared" si="15"/>
        <v>5.5375371790090844</v>
      </c>
      <c r="F53" s="42">
        <f t="shared" si="15"/>
        <v>3.9042577141113504</v>
      </c>
      <c r="G53" s="42">
        <f t="shared" si="15"/>
        <v>4.9925781835483614</v>
      </c>
      <c r="H53" s="42">
        <f t="shared" si="15"/>
        <v>3.9994766795316279</v>
      </c>
      <c r="I53" s="42">
        <f t="shared" si="15"/>
        <v>6.5753807415024985</v>
      </c>
      <c r="J53" s="42">
        <f t="shared" si="15"/>
        <v>5.3915139285914471</v>
      </c>
    </row>
    <row r="54" spans="1:10" ht="9" customHeight="1" x14ac:dyDescent="0.2">
      <c r="A54" s="26" t="s">
        <v>51</v>
      </c>
      <c r="B54" s="42">
        <f t="shared" ref="B54:J54" si="16">(B24/B$34)*100</f>
        <v>6.2858966851418732</v>
      </c>
      <c r="C54" s="42">
        <f t="shared" si="16"/>
        <v>10.05431600009822</v>
      </c>
      <c r="D54" s="42">
        <f t="shared" si="16"/>
        <v>9.713385071353926</v>
      </c>
      <c r="E54" s="42">
        <f t="shared" si="16"/>
        <v>8.8194309341582269</v>
      </c>
      <c r="F54" s="42">
        <f t="shared" si="16"/>
        <v>6.669626517544569</v>
      </c>
      <c r="G54" s="42">
        <f t="shared" si="16"/>
        <v>9.8334515438732311</v>
      </c>
      <c r="H54" s="42">
        <f t="shared" si="16"/>
        <v>16.298629087273035</v>
      </c>
      <c r="I54" s="42">
        <f t="shared" si="16"/>
        <v>8.7206606050034754</v>
      </c>
      <c r="J54" s="42">
        <f t="shared" si="16"/>
        <v>9.9966369598116689</v>
      </c>
    </row>
    <row r="55" spans="1:10" ht="17.25" customHeight="1" x14ac:dyDescent="0.2">
      <c r="A55" s="26" t="s">
        <v>356</v>
      </c>
      <c r="B55" s="42">
        <f t="shared" ref="B55:J55" si="17">(B25/B$34)*100</f>
        <v>6.4187867386898523</v>
      </c>
      <c r="C55" s="42">
        <f t="shared" si="17"/>
        <v>9.2623249778134777</v>
      </c>
      <c r="D55" s="42">
        <f t="shared" si="17"/>
        <v>10.501605776314108</v>
      </c>
      <c r="E55" s="42">
        <f t="shared" si="17"/>
        <v>11.378008438569722</v>
      </c>
      <c r="F55" s="42">
        <f t="shared" si="17"/>
        <v>7.1765532745703577</v>
      </c>
      <c r="G55" s="42">
        <f t="shared" si="17"/>
        <v>11.420632322886135</v>
      </c>
      <c r="H55" s="42">
        <f t="shared" si="17"/>
        <v>8.8357054079563397</v>
      </c>
      <c r="I55" s="42">
        <f t="shared" si="17"/>
        <v>8.8085351568473946</v>
      </c>
      <c r="J55" s="42">
        <f t="shared" si="17"/>
        <v>9.413149487136371</v>
      </c>
    </row>
    <row r="56" spans="1:10" ht="9" customHeight="1" x14ac:dyDescent="0.2">
      <c r="A56" s="26" t="s">
        <v>238</v>
      </c>
      <c r="B56" s="42">
        <f t="shared" ref="B56:I56" si="18">(B26/B$34)*100</f>
        <v>6.3334596829368195</v>
      </c>
      <c r="C56" s="42">
        <f t="shared" si="18"/>
        <v>0.26265139577425656</v>
      </c>
      <c r="D56" s="42">
        <f t="shared" si="18"/>
        <v>0.20882340150469872</v>
      </c>
      <c r="E56" s="42">
        <f t="shared" si="18"/>
        <v>0.40491901080371384</v>
      </c>
      <c r="F56" s="42">
        <f t="shared" si="18"/>
        <v>1.8811787213914855</v>
      </c>
      <c r="G56" s="42">
        <f t="shared" si="18"/>
        <v>0.34655376976446761</v>
      </c>
      <c r="H56" s="42">
        <f t="shared" si="18"/>
        <v>0.11942920688914017</v>
      </c>
      <c r="I56" s="42">
        <f t="shared" si="18"/>
        <v>0.24039435255137934</v>
      </c>
      <c r="J56" s="42">
        <v>0.36264783364161202</v>
      </c>
    </row>
    <row r="57" spans="1:10" ht="9" customHeight="1" x14ac:dyDescent="0.2">
      <c r="A57" s="26" t="s">
        <v>225</v>
      </c>
      <c r="B57" s="42">
        <f t="shared" ref="B57:J57" si="19">(B27/B$34)*100</f>
        <v>14.709546514452557</v>
      </c>
      <c r="C57" s="42">
        <f t="shared" si="19"/>
        <v>1.2516502491331412</v>
      </c>
      <c r="D57" s="42">
        <f t="shared" si="19"/>
        <v>4.8788979775257211</v>
      </c>
      <c r="E57" s="42">
        <f t="shared" si="19"/>
        <v>5.3201898875972153</v>
      </c>
      <c r="F57" s="42">
        <f t="shared" si="19"/>
        <v>15.502545811667199</v>
      </c>
      <c r="G57" s="42">
        <f t="shared" si="19"/>
        <v>7.4555286345772132</v>
      </c>
      <c r="H57" s="42">
        <f t="shared" si="19"/>
        <v>2.1896289097178743</v>
      </c>
      <c r="I57" s="42">
        <f t="shared" si="19"/>
        <v>1.6161312215885373</v>
      </c>
      <c r="J57" s="42">
        <f t="shared" si="19"/>
        <v>2.6786615100050448</v>
      </c>
    </row>
    <row r="58" spans="1:10" ht="9" customHeight="1" x14ac:dyDescent="0.2">
      <c r="A58" s="26" t="s">
        <v>226</v>
      </c>
      <c r="B58" s="42">
        <f t="shared" ref="B58:I58" si="20">(B28/B$34)*100</f>
        <v>0.28024967933409456</v>
      </c>
      <c r="C58" s="42" t="s">
        <v>381</v>
      </c>
      <c r="D58" s="42" t="s">
        <v>381</v>
      </c>
      <c r="E58" s="42" t="s">
        <v>381</v>
      </c>
      <c r="F58" s="42" t="s">
        <v>381</v>
      </c>
      <c r="G58" s="42" t="s">
        <v>381</v>
      </c>
      <c r="H58" s="42" t="s">
        <v>381</v>
      </c>
      <c r="I58" s="42">
        <f t="shared" si="20"/>
        <v>0.10589586162940746</v>
      </c>
      <c r="J58" s="42">
        <v>8.85600582926966E-2</v>
      </c>
    </row>
    <row r="59" spans="1:10" ht="17.25" customHeight="1" x14ac:dyDescent="0.2">
      <c r="A59" s="26" t="s">
        <v>245</v>
      </c>
      <c r="B59" s="42">
        <f t="shared" ref="B59:J59" si="21">(B29/B$34)*100</f>
        <v>3.284780662173628</v>
      </c>
      <c r="C59" s="42">
        <f t="shared" si="21"/>
        <v>1.4858509577390946</v>
      </c>
      <c r="D59" s="42">
        <f t="shared" si="21"/>
        <v>2.1419751378121115</v>
      </c>
      <c r="E59" s="42">
        <f t="shared" si="21"/>
        <v>3.2400353423093975</v>
      </c>
      <c r="F59" s="42">
        <f t="shared" si="21"/>
        <v>3.4690655055265798</v>
      </c>
      <c r="G59" s="42">
        <f t="shared" si="21"/>
        <v>2.6851613632235569</v>
      </c>
      <c r="H59" s="42">
        <f t="shared" si="21"/>
        <v>2.4490463418964761</v>
      </c>
      <c r="I59" s="42">
        <f t="shared" si="21"/>
        <v>1.3804488628801526</v>
      </c>
      <c r="J59" s="42">
        <f t="shared" si="21"/>
        <v>2.3765483997533772</v>
      </c>
    </row>
    <row r="60" spans="1:10" ht="9" customHeight="1" x14ac:dyDescent="0.2">
      <c r="A60" s="26" t="s">
        <v>52</v>
      </c>
      <c r="B60" s="42">
        <f t="shared" ref="B60:J60" si="22">(B30/B$34)*100</f>
        <v>11.921214176660216</v>
      </c>
      <c r="C60" s="42">
        <f t="shared" si="22"/>
        <v>6.8557542446869668</v>
      </c>
      <c r="D60" s="42">
        <f t="shared" si="22"/>
        <v>4.6020218153640577</v>
      </c>
      <c r="E60" s="42">
        <f t="shared" si="22"/>
        <v>5.5691467536535306</v>
      </c>
      <c r="F60" s="42">
        <f t="shared" si="22"/>
        <v>9.6049383490778037</v>
      </c>
      <c r="G60" s="42">
        <f t="shared" si="22"/>
        <v>5.9483325776886051</v>
      </c>
      <c r="H60" s="42">
        <f t="shared" si="22"/>
        <v>4.702501658738985</v>
      </c>
      <c r="I60" s="42">
        <f t="shared" si="22"/>
        <v>5.5198114541130332</v>
      </c>
      <c r="J60" s="42">
        <f t="shared" si="22"/>
        <v>7.0012891654055265</v>
      </c>
    </row>
    <row r="61" spans="1:10" ht="17.25" customHeight="1" x14ac:dyDescent="0.2">
      <c r="A61" s="26" t="s">
        <v>352</v>
      </c>
      <c r="B61" s="42">
        <f t="shared" ref="B61:J61" si="23">(B31/B$34)*100</f>
        <v>9.5597048817496795</v>
      </c>
      <c r="C61" s="42">
        <f t="shared" si="23"/>
        <v>3.8554345119305826</v>
      </c>
      <c r="D61" s="42">
        <f t="shared" si="23"/>
        <v>4.640686958618808</v>
      </c>
      <c r="E61" s="42">
        <f t="shared" si="23"/>
        <v>9.7598427504573309</v>
      </c>
      <c r="F61" s="42">
        <f t="shared" si="23"/>
        <v>8.7144729648214394</v>
      </c>
      <c r="G61" s="42">
        <f t="shared" si="23"/>
        <v>6.3252833434267544</v>
      </c>
      <c r="H61" s="42">
        <f t="shared" si="23"/>
        <v>6.6286947826818308</v>
      </c>
      <c r="I61" s="42">
        <f t="shared" si="23"/>
        <v>9.1551560372627776</v>
      </c>
      <c r="J61" s="42">
        <f t="shared" si="23"/>
        <v>6.8196849952356935</v>
      </c>
    </row>
    <row r="62" spans="1:10" ht="9" customHeight="1" x14ac:dyDescent="0.2">
      <c r="A62" s="26" t="s">
        <v>54</v>
      </c>
      <c r="B62" s="42" t="s">
        <v>381</v>
      </c>
      <c r="C62" s="42">
        <f t="shared" ref="C62:I62" si="24">(C32/C$34)*100</f>
        <v>0.11853381639934633</v>
      </c>
      <c r="D62" s="42">
        <f t="shared" si="24"/>
        <v>0.15400165783061398</v>
      </c>
      <c r="E62" s="42">
        <f t="shared" si="24"/>
        <v>0.17789825456891409</v>
      </c>
      <c r="F62" s="42" t="s">
        <v>381</v>
      </c>
      <c r="G62" s="42">
        <f t="shared" si="24"/>
        <v>9.3105391661324241E-2</v>
      </c>
      <c r="H62" s="42" t="s">
        <v>381</v>
      </c>
      <c r="I62" s="42">
        <f t="shared" si="24"/>
        <v>0.14102914905524525</v>
      </c>
      <c r="J62" s="42">
        <v>0.35087719298245612</v>
      </c>
    </row>
    <row r="63" spans="1:10" ht="18" customHeight="1" thickBot="1" x14ac:dyDescent="0.25">
      <c r="A63" s="75" t="s">
        <v>47</v>
      </c>
      <c r="B63" s="42">
        <f t="shared" ref="B63:J63" si="25">(B33/B$34)*100</f>
        <v>1.265013794794944</v>
      </c>
      <c r="C63" s="42">
        <f t="shared" si="25"/>
        <v>1.0844172899441284</v>
      </c>
      <c r="D63" s="42">
        <f t="shared" si="25"/>
        <v>0.72138034824985542</v>
      </c>
      <c r="E63" s="42">
        <f t="shared" si="25"/>
        <v>2.2085347289973436</v>
      </c>
      <c r="F63" s="42">
        <f t="shared" si="25"/>
        <v>1.3158132124919304</v>
      </c>
      <c r="G63" s="42">
        <f t="shared" si="25"/>
        <v>1.3299969789775121</v>
      </c>
      <c r="H63" s="42">
        <f t="shared" si="25"/>
        <v>2.0120737508060071</v>
      </c>
      <c r="I63" s="42">
        <f t="shared" si="25"/>
        <v>2.345084935755684</v>
      </c>
      <c r="J63" s="42">
        <f t="shared" si="25"/>
        <v>1.8861050389552154</v>
      </c>
    </row>
    <row r="64" spans="1:10" ht="9" customHeight="1" x14ac:dyDescent="0.2">
      <c r="A64" s="73" t="s">
        <v>1</v>
      </c>
      <c r="B64" s="84">
        <f t="shared" ref="B64:H64" si="26">(B34/B$34)*100</f>
        <v>100</v>
      </c>
      <c r="C64" s="84">
        <f t="shared" si="26"/>
        <v>100</v>
      </c>
      <c r="D64" s="84">
        <v>100</v>
      </c>
      <c r="E64" s="84">
        <f t="shared" si="26"/>
        <v>100</v>
      </c>
      <c r="F64" s="84">
        <f t="shared" si="26"/>
        <v>100</v>
      </c>
      <c r="G64" s="84">
        <f t="shared" si="26"/>
        <v>100</v>
      </c>
      <c r="H64" s="84">
        <f t="shared" si="26"/>
        <v>100</v>
      </c>
      <c r="I64" s="84">
        <v>100</v>
      </c>
      <c r="J64" s="84">
        <v>100</v>
      </c>
    </row>
    <row r="65" spans="1:10" ht="21.6" customHeight="1" x14ac:dyDescent="0.2">
      <c r="A65" s="466" t="s">
        <v>464</v>
      </c>
      <c r="B65" s="467"/>
      <c r="C65" s="467"/>
      <c r="D65" s="467"/>
      <c r="E65" s="467"/>
      <c r="F65" s="467"/>
      <c r="G65" s="467"/>
      <c r="H65" s="467"/>
      <c r="I65" s="467"/>
      <c r="J65" s="467"/>
    </row>
    <row r="66" spans="1:10" ht="9.75" customHeight="1" x14ac:dyDescent="0.2">
      <c r="A66" s="466" t="s">
        <v>527</v>
      </c>
      <c r="B66" s="467"/>
      <c r="C66" s="467"/>
      <c r="D66" s="467"/>
      <c r="E66" s="467"/>
      <c r="F66" s="467"/>
      <c r="G66" s="467"/>
      <c r="H66" s="467"/>
      <c r="I66" s="467"/>
      <c r="J66" s="467"/>
    </row>
    <row r="67" spans="1:10" ht="15" customHeight="1" x14ac:dyDescent="0.15">
      <c r="A67" s="472"/>
      <c r="B67" s="472"/>
      <c r="C67" s="472"/>
      <c r="D67" s="472"/>
      <c r="E67" s="472"/>
      <c r="F67" s="472"/>
      <c r="G67" s="472"/>
      <c r="H67" s="472"/>
      <c r="I67" s="472"/>
      <c r="J67" s="472"/>
    </row>
    <row r="68" spans="1:10" hidden="1" x14ac:dyDescent="0.2">
      <c r="B68" s="159"/>
      <c r="C68" s="159"/>
      <c r="D68" s="159"/>
      <c r="E68" s="159"/>
      <c r="F68" s="159"/>
      <c r="G68" s="159"/>
      <c r="H68" s="159"/>
      <c r="I68" s="159"/>
      <c r="J68" s="159"/>
    </row>
    <row r="69" spans="1:10" x14ac:dyDescent="0.2">
      <c r="B69" s="159"/>
      <c r="C69" s="150"/>
      <c r="D69" s="150"/>
      <c r="E69" s="159"/>
      <c r="F69" s="159"/>
      <c r="G69" s="159"/>
      <c r="H69" s="159"/>
      <c r="I69" s="159"/>
      <c r="J69" s="159"/>
    </row>
    <row r="70" spans="1:10" x14ac:dyDescent="0.2">
      <c r="B70" s="159"/>
      <c r="C70" s="150"/>
      <c r="D70" s="150"/>
      <c r="E70" s="159"/>
      <c r="F70" s="159"/>
      <c r="G70" s="159"/>
      <c r="H70" s="159"/>
      <c r="I70" s="159"/>
      <c r="J70" s="159"/>
    </row>
    <row r="71" spans="1:10" x14ac:dyDescent="0.2">
      <c r="B71" s="159"/>
      <c r="C71" s="150"/>
      <c r="D71" s="150"/>
      <c r="E71" s="159"/>
      <c r="F71" s="159"/>
      <c r="G71" s="159"/>
      <c r="H71" s="159"/>
      <c r="I71" s="159"/>
      <c r="J71" s="159"/>
    </row>
    <row r="72" spans="1:10" x14ac:dyDescent="0.2">
      <c r="B72" s="159"/>
      <c r="C72" s="150"/>
      <c r="D72" s="150"/>
      <c r="E72" s="159"/>
      <c r="F72" s="159"/>
      <c r="G72" s="159"/>
      <c r="H72" s="159"/>
      <c r="I72" s="159"/>
      <c r="J72" s="159"/>
    </row>
    <row r="73" spans="1:10" x14ac:dyDescent="0.2">
      <c r="B73" s="159"/>
      <c r="C73" s="150"/>
      <c r="D73" s="150"/>
      <c r="E73" s="159"/>
      <c r="F73" s="159"/>
      <c r="G73" s="159"/>
      <c r="H73" s="159"/>
      <c r="I73" s="159"/>
      <c r="J73" s="159"/>
    </row>
    <row r="74" spans="1:10" x14ac:dyDescent="0.2">
      <c r="B74" s="159"/>
      <c r="C74" s="150"/>
      <c r="D74" s="150"/>
      <c r="E74" s="159"/>
      <c r="F74" s="159"/>
      <c r="G74" s="159"/>
      <c r="H74" s="159"/>
      <c r="I74" s="159"/>
      <c r="J74" s="159"/>
    </row>
    <row r="75" spans="1:10" x14ac:dyDescent="0.2">
      <c r="B75" s="159"/>
      <c r="C75" s="150"/>
      <c r="D75" s="150"/>
      <c r="E75" s="159"/>
      <c r="F75" s="159"/>
      <c r="G75" s="159"/>
      <c r="H75" s="159"/>
      <c r="I75" s="159"/>
      <c r="J75" s="159"/>
    </row>
    <row r="76" spans="1:10" x14ac:dyDescent="0.2">
      <c r="B76" s="159"/>
      <c r="C76" s="150"/>
      <c r="D76" s="150"/>
      <c r="E76" s="159"/>
      <c r="F76" s="159"/>
      <c r="G76" s="159"/>
      <c r="H76" s="159"/>
      <c r="I76" s="159"/>
      <c r="J76" s="159"/>
    </row>
    <row r="77" spans="1:10" x14ac:dyDescent="0.2">
      <c r="B77" s="159"/>
      <c r="C77" s="150"/>
      <c r="D77" s="150"/>
      <c r="E77" s="159"/>
      <c r="F77" s="159"/>
      <c r="G77" s="159"/>
      <c r="H77" s="159"/>
      <c r="I77" s="159"/>
      <c r="J77" s="159"/>
    </row>
    <row r="78" spans="1:10" x14ac:dyDescent="0.2">
      <c r="B78" s="159"/>
      <c r="C78" s="150"/>
      <c r="D78" s="150"/>
      <c r="E78" s="159"/>
      <c r="F78" s="159"/>
      <c r="G78" s="159"/>
      <c r="H78" s="159"/>
      <c r="I78" s="159"/>
      <c r="J78" s="159"/>
    </row>
    <row r="79" spans="1:10" x14ac:dyDescent="0.2">
      <c r="B79" s="159"/>
      <c r="C79" s="150"/>
      <c r="D79" s="150"/>
      <c r="E79" s="159"/>
      <c r="F79" s="159"/>
      <c r="G79" s="159"/>
      <c r="H79" s="159"/>
      <c r="I79" s="159"/>
      <c r="J79" s="159"/>
    </row>
    <row r="80" spans="1:10" x14ac:dyDescent="0.2">
      <c r="B80" s="159"/>
      <c r="C80" s="150"/>
      <c r="D80" s="150"/>
      <c r="E80" s="159"/>
      <c r="F80" s="159"/>
      <c r="G80" s="159"/>
      <c r="H80" s="159"/>
      <c r="I80" s="159"/>
      <c r="J80" s="159"/>
    </row>
    <row r="81" spans="2:11" x14ac:dyDescent="0.2">
      <c r="B81" s="159"/>
      <c r="C81" s="150"/>
      <c r="D81" s="150"/>
      <c r="E81" s="159"/>
      <c r="F81" s="159"/>
      <c r="G81" s="159"/>
      <c r="H81" s="159"/>
      <c r="I81" s="159"/>
      <c r="J81" s="159"/>
    </row>
    <row r="82" spans="2:11" x14ac:dyDescent="0.2">
      <c r="B82" s="159"/>
      <c r="C82" s="150"/>
      <c r="D82" s="150"/>
      <c r="E82" s="159"/>
      <c r="F82" s="159"/>
      <c r="G82" s="159"/>
      <c r="H82" s="159"/>
      <c r="I82" s="159"/>
      <c r="J82" s="159"/>
    </row>
    <row r="83" spans="2:11" x14ac:dyDescent="0.2">
      <c r="B83" s="159"/>
      <c r="C83" s="150"/>
      <c r="D83" s="150"/>
      <c r="E83" s="159"/>
      <c r="F83" s="159"/>
      <c r="G83" s="159"/>
      <c r="H83" s="159"/>
      <c r="I83" s="159"/>
      <c r="J83" s="159"/>
    </row>
    <row r="84" spans="2:11" x14ac:dyDescent="0.2">
      <c r="B84" s="159"/>
      <c r="C84" s="150"/>
      <c r="D84" s="150"/>
      <c r="E84" s="159"/>
      <c r="F84" s="159"/>
      <c r="G84" s="159"/>
      <c r="H84" s="159"/>
      <c r="I84" s="159"/>
      <c r="J84" s="159"/>
    </row>
    <row r="85" spans="2:11" x14ac:dyDescent="0.2">
      <c r="B85" s="159"/>
      <c r="C85" s="150"/>
      <c r="D85" s="150"/>
      <c r="E85" s="159"/>
      <c r="F85" s="159"/>
      <c r="G85" s="159"/>
      <c r="H85" s="159"/>
      <c r="I85" s="159"/>
      <c r="J85" s="159"/>
    </row>
    <row r="86" spans="2:11" x14ac:dyDescent="0.2">
      <c r="B86" s="159"/>
      <c r="C86" s="150"/>
      <c r="D86" s="150"/>
      <c r="E86" s="159"/>
      <c r="F86" s="159"/>
      <c r="G86" s="159"/>
      <c r="H86" s="159"/>
      <c r="I86" s="159"/>
      <c r="J86" s="159"/>
    </row>
    <row r="87" spans="2:11" x14ac:dyDescent="0.2">
      <c r="B87" s="159"/>
      <c r="C87" s="150"/>
      <c r="D87" s="150"/>
      <c r="E87" s="159"/>
      <c r="F87" s="159"/>
      <c r="G87" s="159"/>
      <c r="H87" s="159"/>
      <c r="I87" s="159"/>
      <c r="J87" s="159"/>
    </row>
    <row r="88" spans="2:11" x14ac:dyDescent="0.2">
      <c r="B88" s="159"/>
      <c r="C88" s="150"/>
      <c r="D88" s="150"/>
      <c r="E88" s="159"/>
      <c r="F88" s="159"/>
      <c r="G88" s="159"/>
      <c r="H88" s="159"/>
      <c r="I88" s="159"/>
      <c r="J88" s="159"/>
    </row>
    <row r="89" spans="2:11" x14ac:dyDescent="0.2">
      <c r="B89" s="159"/>
      <c r="C89" s="150"/>
      <c r="D89" s="150"/>
      <c r="E89" s="159"/>
      <c r="F89" s="159"/>
      <c r="G89" s="159"/>
      <c r="H89" s="159"/>
      <c r="I89" s="159"/>
      <c r="J89" s="159"/>
    </row>
    <row r="90" spans="2:11" x14ac:dyDescent="0.2">
      <c r="B90" s="159"/>
      <c r="C90" s="150"/>
      <c r="D90" s="150"/>
      <c r="E90" s="159"/>
      <c r="F90" s="159"/>
      <c r="G90" s="159"/>
      <c r="H90" s="159"/>
      <c r="I90" s="159"/>
      <c r="J90" s="159"/>
    </row>
    <row r="91" spans="2:11" x14ac:dyDescent="0.2">
      <c r="B91" s="159"/>
      <c r="C91" s="150"/>
      <c r="D91" s="150"/>
      <c r="E91" s="159"/>
      <c r="F91" s="159"/>
      <c r="G91" s="159"/>
      <c r="H91" s="159"/>
      <c r="I91" s="159"/>
      <c r="J91" s="159"/>
    </row>
    <row r="92" spans="2:11" x14ac:dyDescent="0.2">
      <c r="B92" s="159"/>
      <c r="C92" s="150"/>
      <c r="D92" s="150"/>
      <c r="E92" s="159"/>
      <c r="F92" s="159"/>
      <c r="G92" s="159"/>
      <c r="H92" s="159"/>
      <c r="I92" s="159"/>
      <c r="J92" s="159"/>
      <c r="K92" s="131"/>
    </row>
    <row r="93" spans="2:11" x14ac:dyDescent="0.2">
      <c r="B93" s="159"/>
      <c r="C93" s="150"/>
      <c r="D93" s="150"/>
      <c r="E93" s="159"/>
      <c r="F93" s="159"/>
      <c r="G93" s="159"/>
      <c r="H93" s="159"/>
      <c r="I93" s="159"/>
      <c r="J93" s="159"/>
      <c r="K93" s="131"/>
    </row>
    <row r="94" spans="2:11" x14ac:dyDescent="0.2">
      <c r="B94" s="159"/>
      <c r="C94" s="150"/>
      <c r="D94" s="150"/>
      <c r="E94" s="159"/>
      <c r="F94" s="159"/>
      <c r="G94" s="159"/>
      <c r="H94" s="159"/>
      <c r="I94" s="159"/>
      <c r="J94" s="159"/>
      <c r="K94" s="131"/>
    </row>
    <row r="95" spans="2:11" x14ac:dyDescent="0.2">
      <c r="B95" s="159"/>
      <c r="C95" s="150"/>
      <c r="D95" s="150"/>
      <c r="E95" s="159"/>
      <c r="F95" s="159"/>
      <c r="G95" s="159"/>
      <c r="H95" s="159"/>
      <c r="I95" s="159"/>
      <c r="J95" s="159"/>
      <c r="K95" s="131"/>
    </row>
    <row r="96" spans="2:11" x14ac:dyDescent="0.2">
      <c r="E96" s="32"/>
      <c r="G96" s="126"/>
      <c r="K96" s="131"/>
    </row>
    <row r="97" spans="2:11" x14ac:dyDescent="0.2">
      <c r="B97" s="131"/>
      <c r="C97" s="131"/>
      <c r="D97" s="131"/>
      <c r="E97" s="32"/>
      <c r="F97" s="131"/>
      <c r="G97" s="131"/>
      <c r="H97" s="131"/>
      <c r="I97" s="131"/>
      <c r="J97" s="131"/>
      <c r="K97" s="131"/>
    </row>
    <row r="98" spans="2:11" x14ac:dyDescent="0.2">
      <c r="B98" s="131"/>
      <c r="C98" s="131"/>
      <c r="D98" s="131"/>
      <c r="E98" s="32"/>
      <c r="F98" s="131"/>
      <c r="G98" s="131"/>
      <c r="H98" s="131"/>
      <c r="I98" s="131"/>
      <c r="J98" s="131"/>
      <c r="K98" s="131"/>
    </row>
    <row r="99" spans="2:11" x14ac:dyDescent="0.2">
      <c r="B99" s="131"/>
      <c r="C99" s="131"/>
      <c r="D99" s="131"/>
      <c r="E99" s="32"/>
      <c r="F99" s="131"/>
      <c r="G99" s="131"/>
      <c r="H99" s="131"/>
      <c r="I99" s="131"/>
      <c r="J99" s="131"/>
      <c r="K99" s="131"/>
    </row>
    <row r="100" spans="2:11" x14ac:dyDescent="0.2">
      <c r="B100" s="131"/>
      <c r="C100" s="131"/>
      <c r="D100" s="131"/>
      <c r="E100" s="32"/>
      <c r="F100" s="131"/>
      <c r="G100" s="131"/>
      <c r="H100" s="131"/>
      <c r="I100" s="131"/>
      <c r="J100" s="131"/>
      <c r="K100" s="131"/>
    </row>
    <row r="101" spans="2:11" x14ac:dyDescent="0.2">
      <c r="B101" s="131"/>
      <c r="C101" s="131"/>
      <c r="D101" s="131"/>
      <c r="E101" s="32"/>
      <c r="F101" s="131"/>
      <c r="G101" s="131"/>
      <c r="H101" s="131"/>
      <c r="I101" s="131"/>
      <c r="J101" s="131"/>
      <c r="K101" s="131"/>
    </row>
    <row r="102" spans="2:11" x14ac:dyDescent="0.2">
      <c r="B102" s="131"/>
      <c r="C102" s="131"/>
      <c r="D102" s="131"/>
      <c r="E102" s="32"/>
      <c r="F102" s="131"/>
      <c r="G102" s="131"/>
      <c r="H102" s="131"/>
      <c r="I102" s="131"/>
      <c r="J102" s="131"/>
      <c r="K102" s="131"/>
    </row>
    <row r="103" spans="2:11" x14ac:dyDescent="0.2">
      <c r="B103" s="131"/>
      <c r="C103" s="131"/>
      <c r="D103" s="131"/>
      <c r="E103" s="32"/>
      <c r="F103" s="131"/>
      <c r="G103" s="131"/>
      <c r="H103" s="131"/>
      <c r="I103" s="131"/>
      <c r="J103" s="131"/>
      <c r="K103" s="131"/>
    </row>
    <row r="104" spans="2:11" x14ac:dyDescent="0.2">
      <c r="B104" s="131"/>
      <c r="C104" s="131"/>
      <c r="D104" s="131"/>
      <c r="E104" s="32"/>
      <c r="F104" s="131"/>
      <c r="G104" s="131"/>
      <c r="H104" s="131"/>
      <c r="I104" s="131"/>
      <c r="J104" s="131"/>
      <c r="K104" s="131"/>
    </row>
    <row r="105" spans="2:11" x14ac:dyDescent="0.2">
      <c r="B105" s="131"/>
      <c r="C105" s="131"/>
      <c r="D105" s="131"/>
      <c r="E105" s="32"/>
      <c r="F105" s="131"/>
      <c r="G105" s="131"/>
      <c r="H105" s="131"/>
      <c r="I105" s="131"/>
      <c r="J105" s="131"/>
      <c r="K105" s="131"/>
    </row>
    <row r="106" spans="2:11" x14ac:dyDescent="0.2">
      <c r="B106" s="131"/>
      <c r="C106" s="131"/>
      <c r="D106" s="131"/>
      <c r="E106" s="32"/>
      <c r="F106" s="131"/>
      <c r="G106" s="131"/>
      <c r="H106" s="131"/>
      <c r="I106" s="131"/>
      <c r="J106" s="131"/>
      <c r="K106" s="131"/>
    </row>
    <row r="107" spans="2:11" x14ac:dyDescent="0.2">
      <c r="B107" s="131"/>
      <c r="C107" s="131"/>
      <c r="D107" s="131"/>
      <c r="E107" s="32"/>
      <c r="F107" s="131"/>
      <c r="G107" s="131"/>
      <c r="H107" s="131"/>
      <c r="I107" s="131"/>
      <c r="J107" s="131"/>
      <c r="K107" s="131"/>
    </row>
    <row r="108" spans="2:11" x14ac:dyDescent="0.2">
      <c r="B108" s="131"/>
      <c r="C108" s="131"/>
      <c r="D108" s="131"/>
      <c r="E108" s="32"/>
      <c r="F108" s="131"/>
      <c r="G108" s="131"/>
      <c r="H108" s="131"/>
      <c r="I108" s="131"/>
      <c r="J108" s="131"/>
      <c r="K108" s="131"/>
    </row>
    <row r="109" spans="2:11" x14ac:dyDescent="0.2">
      <c r="B109" s="131"/>
      <c r="C109" s="131"/>
      <c r="D109" s="131"/>
      <c r="E109" s="32"/>
      <c r="F109" s="131"/>
      <c r="G109" s="131"/>
      <c r="H109" s="131"/>
      <c r="I109" s="131"/>
      <c r="J109" s="131"/>
      <c r="K109" s="131"/>
    </row>
    <row r="110" spans="2:11" x14ac:dyDescent="0.2">
      <c r="B110" s="131"/>
      <c r="C110" s="131"/>
      <c r="D110" s="131"/>
      <c r="E110" s="32"/>
      <c r="F110" s="131"/>
      <c r="G110" s="131"/>
      <c r="H110" s="131"/>
      <c r="I110" s="131"/>
      <c r="J110" s="131"/>
      <c r="K110" s="131"/>
    </row>
    <row r="111" spans="2:11" x14ac:dyDescent="0.2">
      <c r="B111" s="131"/>
      <c r="C111" s="131"/>
      <c r="D111" s="131"/>
      <c r="E111" s="32"/>
      <c r="F111" s="131"/>
      <c r="G111" s="131"/>
      <c r="H111" s="131"/>
      <c r="I111" s="131"/>
      <c r="J111" s="131"/>
      <c r="K111" s="131"/>
    </row>
    <row r="112" spans="2:11" x14ac:dyDescent="0.2">
      <c r="B112" s="131"/>
      <c r="C112" s="131"/>
      <c r="D112" s="131"/>
      <c r="E112" s="32"/>
      <c r="F112" s="131"/>
      <c r="G112" s="131"/>
      <c r="H112" s="131"/>
      <c r="I112" s="131"/>
      <c r="J112" s="131"/>
      <c r="K112" s="131"/>
    </row>
    <row r="113" spans="2:11" x14ac:dyDescent="0.2">
      <c r="B113" s="131"/>
      <c r="C113" s="131"/>
      <c r="D113" s="131"/>
      <c r="E113" s="32"/>
      <c r="F113" s="131"/>
      <c r="G113" s="131"/>
      <c r="H113" s="131"/>
      <c r="I113" s="131"/>
      <c r="J113" s="131"/>
      <c r="K113" s="131"/>
    </row>
    <row r="114" spans="2:11" x14ac:dyDescent="0.2">
      <c r="B114" s="131"/>
      <c r="C114" s="131"/>
      <c r="D114" s="131"/>
      <c r="E114" s="32"/>
      <c r="F114" s="131"/>
      <c r="G114" s="131"/>
      <c r="H114" s="131"/>
      <c r="I114" s="131"/>
      <c r="J114" s="131"/>
      <c r="K114" s="131"/>
    </row>
    <row r="115" spans="2:11" x14ac:dyDescent="0.2">
      <c r="B115" s="131"/>
      <c r="C115" s="131"/>
      <c r="D115" s="131"/>
      <c r="E115" s="32"/>
      <c r="F115" s="131"/>
      <c r="G115" s="131"/>
      <c r="H115" s="131"/>
      <c r="I115" s="131"/>
      <c r="J115" s="131"/>
      <c r="K115" s="131"/>
    </row>
    <row r="116" spans="2:11" x14ac:dyDescent="0.2">
      <c r="B116" s="131"/>
      <c r="C116" s="131"/>
      <c r="D116" s="131"/>
      <c r="E116" s="32"/>
      <c r="F116" s="131"/>
      <c r="G116" s="131"/>
      <c r="H116" s="131"/>
      <c r="I116" s="131"/>
      <c r="J116" s="131"/>
      <c r="K116" s="131"/>
    </row>
    <row r="117" spans="2:11" x14ac:dyDescent="0.2">
      <c r="B117" s="131"/>
      <c r="C117" s="131"/>
      <c r="D117" s="131"/>
      <c r="E117" s="32"/>
      <c r="F117" s="131"/>
      <c r="G117" s="131"/>
      <c r="H117" s="131"/>
      <c r="I117" s="131"/>
      <c r="J117" s="131"/>
      <c r="K117" s="131"/>
    </row>
    <row r="118" spans="2:11" x14ac:dyDescent="0.2">
      <c r="B118" s="131"/>
      <c r="C118" s="131"/>
      <c r="D118" s="131"/>
      <c r="E118" s="32"/>
      <c r="F118" s="131"/>
      <c r="G118" s="131"/>
      <c r="H118" s="131"/>
      <c r="I118" s="131"/>
      <c r="J118" s="131"/>
      <c r="K118" s="131"/>
    </row>
    <row r="119" spans="2:11" x14ac:dyDescent="0.2">
      <c r="B119" s="131"/>
      <c r="C119" s="131"/>
      <c r="D119" s="131"/>
      <c r="E119" s="32"/>
      <c r="F119" s="131"/>
      <c r="G119" s="131"/>
      <c r="H119" s="131"/>
      <c r="I119" s="131"/>
      <c r="J119" s="131"/>
    </row>
    <row r="120" spans="2:11" x14ac:dyDescent="0.2">
      <c r="B120" s="131"/>
      <c r="C120" s="131"/>
      <c r="D120" s="131"/>
      <c r="E120" s="32"/>
      <c r="F120" s="131"/>
      <c r="G120" s="131"/>
      <c r="H120" s="131"/>
      <c r="I120" s="131"/>
      <c r="J120" s="131"/>
    </row>
    <row r="121" spans="2:11" x14ac:dyDescent="0.2">
      <c r="B121" s="131"/>
      <c r="C121" s="131"/>
      <c r="D121" s="131"/>
      <c r="E121" s="32"/>
      <c r="F121" s="131"/>
      <c r="G121" s="131"/>
      <c r="H121" s="131"/>
      <c r="I121" s="131"/>
      <c r="J121" s="131"/>
    </row>
    <row r="122" spans="2:11" x14ac:dyDescent="0.2">
      <c r="B122" s="131"/>
      <c r="C122" s="131"/>
      <c r="D122" s="131"/>
      <c r="E122" s="32"/>
      <c r="F122" s="131"/>
      <c r="G122" s="131"/>
      <c r="H122" s="131"/>
      <c r="I122" s="131"/>
      <c r="J122" s="131"/>
    </row>
    <row r="123" spans="2:11" x14ac:dyDescent="0.2">
      <c r="B123" s="131"/>
      <c r="C123" s="131"/>
      <c r="D123" s="131"/>
      <c r="E123" s="32"/>
      <c r="F123" s="131"/>
      <c r="G123" s="131"/>
      <c r="H123" s="131"/>
      <c r="I123" s="131"/>
      <c r="J123" s="131"/>
    </row>
    <row r="124" spans="2:11" x14ac:dyDescent="0.2">
      <c r="E124" s="32"/>
      <c r="G124" s="126"/>
    </row>
  </sheetData>
  <mergeCells count="9">
    <mergeCell ref="B6:J6"/>
    <mergeCell ref="A67:J67"/>
    <mergeCell ref="A66:J66"/>
    <mergeCell ref="A65:J65"/>
    <mergeCell ref="A1:J1"/>
    <mergeCell ref="A2:J2"/>
    <mergeCell ref="A3:J3"/>
    <mergeCell ref="A5:J5"/>
    <mergeCell ref="A4:J4"/>
  </mergeCells>
  <phoneticPr fontId="7" type="noConversion"/>
  <pageMargins left="1.05" right="1.05" top="0.5" bottom="0.25" header="0"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P42"/>
  <sheetViews>
    <sheetView showGridLines="0" view="pageLayout" zoomScale="160" zoomScaleNormal="100" zoomScaleSheetLayoutView="100" zoomScalePageLayoutView="160" workbookViewId="0">
      <selection sqref="A1:D1"/>
    </sheetView>
  </sheetViews>
  <sheetFormatPr defaultRowHeight="8.25" x14ac:dyDescent="0.2"/>
  <cols>
    <col min="1" max="1" width="32.7109375" style="358" customWidth="1"/>
    <col min="2" max="2" width="12" style="358" customWidth="1"/>
    <col min="3" max="3" width="10.85546875" style="358" customWidth="1"/>
    <col min="4" max="4" width="11.5703125" style="358" customWidth="1"/>
    <col min="5" max="6" width="9.140625" style="358"/>
    <col min="7" max="7" width="17.42578125" style="358" bestFit="1" customWidth="1"/>
    <col min="8" max="8" width="10.140625" style="358" bestFit="1" customWidth="1"/>
    <col min="9" max="16384" width="9.140625" style="358"/>
  </cols>
  <sheetData>
    <row r="1" spans="1:16" ht="10.5" customHeight="1" x14ac:dyDescent="0.2">
      <c r="A1" s="486" t="s">
        <v>331</v>
      </c>
      <c r="B1" s="486"/>
      <c r="C1" s="486"/>
      <c r="D1" s="486"/>
    </row>
    <row r="2" spans="1:16" ht="18.75" customHeight="1" x14ac:dyDescent="0.2">
      <c r="A2" s="474" t="s">
        <v>536</v>
      </c>
      <c r="B2" s="474"/>
      <c r="C2" s="474"/>
      <c r="D2" s="474"/>
    </row>
    <row r="3" spans="1:16" ht="18" customHeight="1" x14ac:dyDescent="0.2">
      <c r="A3" s="470" t="s">
        <v>575</v>
      </c>
      <c r="B3" s="470"/>
      <c r="C3" s="470"/>
      <c r="D3" s="470"/>
      <c r="E3" s="363"/>
    </row>
    <row r="4" spans="1:16" ht="7.5" customHeight="1" x14ac:dyDescent="0.2">
      <c r="A4" s="468"/>
      <c r="B4" s="468"/>
      <c r="C4" s="468"/>
      <c r="D4" s="468"/>
      <c r="E4" s="154"/>
    </row>
    <row r="5" spans="1:16" ht="18" customHeight="1" x14ac:dyDescent="0.2">
      <c r="A5" s="477" t="s">
        <v>570</v>
      </c>
      <c r="B5" s="478"/>
      <c r="C5" s="478"/>
      <c r="D5" s="478"/>
      <c r="E5" s="353"/>
    </row>
    <row r="6" spans="1:16" ht="18.75" customHeight="1" x14ac:dyDescent="0.15">
      <c r="A6" s="2" t="s">
        <v>43</v>
      </c>
      <c r="B6" s="357" t="s">
        <v>453</v>
      </c>
      <c r="C6" s="357" t="s">
        <v>3</v>
      </c>
      <c r="D6" s="357" t="s">
        <v>64</v>
      </c>
      <c r="E6" s="139"/>
    </row>
    <row r="7" spans="1:16" ht="9.1999999999999993" customHeight="1" x14ac:dyDescent="0.2">
      <c r="A7" s="184" t="s">
        <v>247</v>
      </c>
      <c r="B7" s="398">
        <v>2978331</v>
      </c>
      <c r="C7" s="398">
        <v>843747</v>
      </c>
      <c r="D7" s="398">
        <v>3822078</v>
      </c>
      <c r="E7" s="131"/>
      <c r="G7" s="316"/>
      <c r="H7" s="316"/>
      <c r="I7" s="316"/>
      <c r="J7" s="316"/>
      <c r="K7" s="316"/>
      <c r="L7" s="316"/>
      <c r="M7" s="316"/>
      <c r="N7" s="316"/>
      <c r="O7" s="316"/>
      <c r="P7" s="316"/>
    </row>
    <row r="8" spans="1:16" ht="9.1999999999999993" customHeight="1" x14ac:dyDescent="0.2">
      <c r="A8" s="184" t="s">
        <v>26</v>
      </c>
      <c r="B8" s="398">
        <v>1335210</v>
      </c>
      <c r="C8" s="398">
        <v>121832</v>
      </c>
      <c r="D8" s="398">
        <v>1457042</v>
      </c>
      <c r="E8" s="131"/>
      <c r="G8" s="316"/>
      <c r="H8" s="316"/>
      <c r="I8" s="316"/>
      <c r="J8" s="316"/>
      <c r="K8" s="316"/>
      <c r="L8" s="316"/>
      <c r="M8" s="316"/>
      <c r="N8" s="316"/>
      <c r="O8" s="316"/>
      <c r="P8" s="316"/>
    </row>
    <row r="9" spans="1:16" ht="9.1999999999999993" customHeight="1" x14ac:dyDescent="0.2">
      <c r="A9" s="184" t="s">
        <v>27</v>
      </c>
      <c r="B9" s="398">
        <v>9199098</v>
      </c>
      <c r="C9" s="398">
        <v>2560114</v>
      </c>
      <c r="D9" s="398">
        <v>11759212</v>
      </c>
      <c r="E9" s="131"/>
      <c r="G9" s="316"/>
      <c r="H9" s="316"/>
      <c r="I9" s="316"/>
      <c r="J9" s="316"/>
      <c r="K9" s="316"/>
      <c r="L9" s="316"/>
      <c r="M9" s="316"/>
      <c r="N9" s="316"/>
      <c r="O9" s="316"/>
      <c r="P9" s="316"/>
    </row>
    <row r="10" spans="1:16" ht="9.1999999999999993" customHeight="1" x14ac:dyDescent="0.2">
      <c r="A10" s="184" t="s">
        <v>216</v>
      </c>
      <c r="B10" s="398">
        <v>15107608</v>
      </c>
      <c r="C10" s="398">
        <v>3366251</v>
      </c>
      <c r="D10" s="398">
        <v>18473859</v>
      </c>
      <c r="E10" s="131"/>
      <c r="G10" s="316"/>
      <c r="H10" s="316"/>
      <c r="I10" s="316"/>
      <c r="J10" s="316"/>
      <c r="K10" s="316"/>
      <c r="L10" s="316"/>
      <c r="M10" s="316"/>
      <c r="N10" s="316"/>
      <c r="O10" s="316"/>
      <c r="P10" s="316"/>
    </row>
    <row r="11" spans="1:16" ht="9.1999999999999993" customHeight="1" x14ac:dyDescent="0.2">
      <c r="A11" s="184" t="s">
        <v>481</v>
      </c>
      <c r="B11" s="398">
        <v>29176325</v>
      </c>
      <c r="C11" s="398">
        <v>5007153</v>
      </c>
      <c r="D11" s="398">
        <v>34183478</v>
      </c>
      <c r="E11" s="131"/>
      <c r="G11" s="316"/>
      <c r="H11" s="316"/>
      <c r="I11" s="316"/>
      <c r="J11" s="316"/>
      <c r="K11" s="316"/>
      <c r="L11" s="316"/>
      <c r="M11" s="316"/>
      <c r="N11" s="316"/>
      <c r="O11" s="316"/>
      <c r="P11" s="316"/>
    </row>
    <row r="12" spans="1:16" ht="9.1999999999999993" customHeight="1" x14ac:dyDescent="0.2">
      <c r="A12" s="184" t="s">
        <v>217</v>
      </c>
      <c r="B12" s="398">
        <v>3420560</v>
      </c>
      <c r="C12" s="398">
        <v>510058</v>
      </c>
      <c r="D12" s="398">
        <v>3930618</v>
      </c>
      <c r="E12" s="131"/>
      <c r="G12" s="316"/>
      <c r="H12" s="316"/>
      <c r="I12" s="316"/>
      <c r="J12" s="316"/>
      <c r="K12" s="316"/>
      <c r="L12" s="316"/>
      <c r="M12" s="316"/>
      <c r="N12" s="316"/>
      <c r="O12" s="316"/>
      <c r="P12" s="316"/>
    </row>
    <row r="13" spans="1:16" ht="9.1999999999999993" customHeight="1" x14ac:dyDescent="0.2">
      <c r="A13" s="184" t="s">
        <v>218</v>
      </c>
      <c r="B13" s="398">
        <v>9848734</v>
      </c>
      <c r="C13" s="398">
        <v>1528639</v>
      </c>
      <c r="D13" s="398">
        <v>11377373</v>
      </c>
      <c r="E13" s="131"/>
      <c r="G13" s="316"/>
      <c r="H13" s="316"/>
      <c r="I13" s="316"/>
      <c r="J13" s="316"/>
      <c r="K13" s="316"/>
      <c r="L13" s="316"/>
      <c r="M13" s="316"/>
      <c r="N13" s="316"/>
      <c r="O13" s="316"/>
      <c r="P13" s="316"/>
    </row>
    <row r="14" spans="1:16" ht="9.1999999999999993" customHeight="1" x14ac:dyDescent="0.2">
      <c r="A14" s="184" t="s">
        <v>219</v>
      </c>
      <c r="B14" s="398">
        <v>16836038</v>
      </c>
      <c r="C14" s="398">
        <v>3788487</v>
      </c>
      <c r="D14" s="398">
        <v>20624525</v>
      </c>
      <c r="E14" s="131"/>
      <c r="G14" s="316"/>
      <c r="H14" s="316"/>
      <c r="I14" s="316"/>
      <c r="J14" s="316"/>
      <c r="K14" s="316"/>
      <c r="L14" s="316"/>
      <c r="M14" s="316"/>
      <c r="N14" s="316"/>
      <c r="O14" s="316"/>
      <c r="P14" s="316"/>
    </row>
    <row r="15" spans="1:16" ht="9.1999999999999993" customHeight="1" x14ac:dyDescent="0.2">
      <c r="A15" s="184" t="s">
        <v>220</v>
      </c>
      <c r="B15" s="398">
        <v>35997415</v>
      </c>
      <c r="C15" s="398">
        <v>5576758</v>
      </c>
      <c r="D15" s="398">
        <v>41574173</v>
      </c>
      <c r="E15" s="131"/>
      <c r="G15" s="316"/>
      <c r="H15" s="316"/>
      <c r="I15" s="316"/>
      <c r="J15" s="316"/>
      <c r="K15" s="316"/>
      <c r="L15" s="316"/>
      <c r="M15" s="316"/>
      <c r="N15" s="316"/>
      <c r="O15" s="316"/>
      <c r="P15" s="316"/>
    </row>
    <row r="16" spans="1:16" ht="9.1999999999999993" customHeight="1" x14ac:dyDescent="0.2">
      <c r="A16" s="184" t="s">
        <v>354</v>
      </c>
      <c r="B16" s="398">
        <v>15979007</v>
      </c>
      <c r="C16" s="398">
        <v>3647894</v>
      </c>
      <c r="D16" s="398">
        <v>19626901</v>
      </c>
      <c r="E16" s="131"/>
      <c r="G16" s="316"/>
      <c r="H16" s="316"/>
      <c r="I16" s="316"/>
      <c r="J16" s="316"/>
      <c r="K16" s="316"/>
      <c r="L16" s="316"/>
      <c r="M16" s="316"/>
      <c r="N16" s="316"/>
      <c r="O16" s="316"/>
      <c r="P16" s="316"/>
    </row>
    <row r="17" spans="1:16" ht="9.1999999999999993" customHeight="1" x14ac:dyDescent="0.2">
      <c r="A17" s="184" t="s">
        <v>221</v>
      </c>
      <c r="B17" s="398">
        <v>7281835</v>
      </c>
      <c r="C17" s="398">
        <v>1941681</v>
      </c>
      <c r="D17" s="398">
        <v>9223516</v>
      </c>
      <c r="E17" s="131"/>
      <c r="G17" s="316"/>
      <c r="H17" s="316"/>
      <c r="I17" s="316"/>
      <c r="J17" s="316"/>
      <c r="K17" s="316"/>
      <c r="L17" s="316"/>
      <c r="M17" s="316"/>
      <c r="N17" s="316"/>
      <c r="O17" s="316"/>
      <c r="P17" s="316"/>
    </row>
    <row r="18" spans="1:16" ht="9.1999999999999993" customHeight="1" x14ac:dyDescent="0.2">
      <c r="A18" s="26" t="s">
        <v>222</v>
      </c>
      <c r="B18" s="398">
        <v>7825648</v>
      </c>
      <c r="C18" s="398">
        <v>677536</v>
      </c>
      <c r="D18" s="398">
        <v>8503184</v>
      </c>
      <c r="E18" s="131"/>
      <c r="G18" s="316"/>
      <c r="H18" s="316"/>
      <c r="I18" s="316"/>
      <c r="J18" s="316"/>
      <c r="K18" s="316"/>
      <c r="L18" s="316"/>
      <c r="M18" s="316"/>
      <c r="N18" s="316"/>
      <c r="O18" s="316"/>
      <c r="P18" s="316"/>
    </row>
    <row r="19" spans="1:16" ht="9.1999999999999993" customHeight="1" x14ac:dyDescent="0.2">
      <c r="A19" s="26" t="s">
        <v>246</v>
      </c>
      <c r="B19" s="398">
        <v>1109041</v>
      </c>
      <c r="C19" s="398">
        <v>57757</v>
      </c>
      <c r="D19" s="398">
        <v>1166798</v>
      </c>
      <c r="E19" s="131"/>
      <c r="G19" s="316"/>
      <c r="H19" s="316"/>
      <c r="I19" s="316"/>
      <c r="J19" s="316"/>
      <c r="K19" s="316"/>
      <c r="L19" s="316"/>
      <c r="M19" s="316"/>
      <c r="N19" s="316"/>
      <c r="O19" s="316"/>
      <c r="P19" s="316"/>
    </row>
    <row r="20" spans="1:16" ht="9.1999999999999993" customHeight="1" thickBot="1" x14ac:dyDescent="0.25">
      <c r="A20" s="75" t="s">
        <v>47</v>
      </c>
      <c r="B20" s="398">
        <v>1972360</v>
      </c>
      <c r="C20" s="398">
        <v>396228</v>
      </c>
      <c r="D20" s="398">
        <v>2368588</v>
      </c>
      <c r="E20" s="131"/>
      <c r="G20" s="316"/>
      <c r="H20" s="316"/>
      <c r="I20" s="316"/>
      <c r="J20" s="316"/>
      <c r="K20" s="316"/>
      <c r="L20" s="316"/>
      <c r="M20" s="316"/>
      <c r="N20" s="316"/>
      <c r="O20" s="316"/>
      <c r="P20" s="316"/>
    </row>
    <row r="21" spans="1:16" ht="9" customHeight="1" x14ac:dyDescent="0.2">
      <c r="A21" s="203" t="s">
        <v>1</v>
      </c>
      <c r="B21" s="400">
        <v>158067210</v>
      </c>
      <c r="C21" s="400">
        <v>30024135</v>
      </c>
      <c r="D21" s="400">
        <v>188091345</v>
      </c>
      <c r="E21" s="131"/>
      <c r="G21" s="316"/>
      <c r="H21" s="316"/>
      <c r="I21" s="316"/>
      <c r="J21" s="316"/>
      <c r="K21" s="316"/>
      <c r="L21" s="316"/>
      <c r="M21" s="316"/>
      <c r="N21" s="316"/>
      <c r="O21" s="316"/>
      <c r="P21" s="316"/>
    </row>
    <row r="22" spans="1:16" ht="10.5" customHeight="1" x14ac:dyDescent="0.2">
      <c r="A22" s="486"/>
      <c r="B22" s="486"/>
      <c r="C22" s="486"/>
      <c r="D22" s="486"/>
      <c r="G22" s="316"/>
      <c r="H22" s="316"/>
      <c r="I22" s="316"/>
      <c r="J22" s="316"/>
      <c r="K22" s="316"/>
      <c r="L22" s="316"/>
      <c r="M22" s="316"/>
      <c r="N22" s="316"/>
      <c r="O22" s="316"/>
      <c r="P22" s="316"/>
    </row>
    <row r="23" spans="1:16" x14ac:dyDescent="0.2">
      <c r="A23" s="528" t="s">
        <v>322</v>
      </c>
      <c r="B23" s="528"/>
      <c r="C23" s="528"/>
      <c r="D23" s="528"/>
      <c r="E23" s="362"/>
    </row>
    <row r="24" spans="1:16" ht="9.1999999999999993" customHeight="1" x14ac:dyDescent="0.2">
      <c r="A24" s="26" t="s">
        <v>247</v>
      </c>
      <c r="B24" s="401">
        <f>(B7/B$21)*100</f>
        <v>1.8842181120296866</v>
      </c>
      <c r="C24" s="401">
        <f>(C7/C$21)*100</f>
        <v>2.8102291706322262</v>
      </c>
      <c r="D24" s="401">
        <f>(D7/D$21)*100</f>
        <v>2.0320328933795437</v>
      </c>
    </row>
    <row r="25" spans="1:16" ht="9.1999999999999993" customHeight="1" x14ac:dyDescent="0.2">
      <c r="A25" s="26" t="s">
        <v>26</v>
      </c>
      <c r="B25" s="401">
        <f t="shared" ref="B25:C38" si="0">(B8/B$21)*100</f>
        <v>0.84471029760062177</v>
      </c>
      <c r="C25" s="401">
        <f t="shared" si="0"/>
        <v>0.40578021648250651</v>
      </c>
      <c r="D25" s="401">
        <f t="shared" ref="D25" si="1">(D8/D$21)*100</f>
        <v>0.7746459572608192</v>
      </c>
    </row>
    <row r="26" spans="1:16" ht="9.1999999999999993" customHeight="1" x14ac:dyDescent="0.2">
      <c r="A26" s="26" t="s">
        <v>27</v>
      </c>
      <c r="B26" s="401">
        <f t="shared" si="0"/>
        <v>5.8197383252351953</v>
      </c>
      <c r="C26" s="401">
        <f t="shared" si="0"/>
        <v>8.5268534797089064</v>
      </c>
      <c r="D26" s="401">
        <f t="shared" ref="D26" si="2">(D9/D$21)*100</f>
        <v>6.2518623597486638</v>
      </c>
    </row>
    <row r="27" spans="1:16" ht="9.1999999999999993" customHeight="1" x14ac:dyDescent="0.2">
      <c r="A27" s="26" t="s">
        <v>216</v>
      </c>
      <c r="B27" s="401">
        <f t="shared" si="0"/>
        <v>9.5577115582668917</v>
      </c>
      <c r="C27" s="401">
        <f t="shared" si="0"/>
        <v>11.211816760083179</v>
      </c>
      <c r="D27" s="401">
        <f t="shared" ref="D27" si="3">(D10/D$21)*100</f>
        <v>9.8217485764695862</v>
      </c>
    </row>
    <row r="28" spans="1:16" x14ac:dyDescent="0.2">
      <c r="A28" s="26" t="s">
        <v>481</v>
      </c>
      <c r="B28" s="401">
        <f t="shared" si="0"/>
        <v>18.458176746461206</v>
      </c>
      <c r="C28" s="401">
        <f t="shared" si="0"/>
        <v>16.67709327845748</v>
      </c>
      <c r="D28" s="401">
        <f t="shared" ref="D28" si="4">(D11/D$21)*100</f>
        <v>18.173870786026864</v>
      </c>
    </row>
    <row r="29" spans="1:16" ht="9.1999999999999993" customHeight="1" x14ac:dyDescent="0.2">
      <c r="A29" s="184" t="s">
        <v>217</v>
      </c>
      <c r="B29" s="401">
        <f t="shared" si="0"/>
        <v>2.1639908745147078</v>
      </c>
      <c r="C29" s="401">
        <f t="shared" si="0"/>
        <v>1.698826627311661</v>
      </c>
      <c r="D29" s="401">
        <f t="shared" ref="D29" si="5">(D12/D$21)*100</f>
        <v>2.0897388978743279</v>
      </c>
    </row>
    <row r="30" spans="1:16" ht="9.1999999999999993" customHeight="1" x14ac:dyDescent="0.2">
      <c r="A30" s="26" t="s">
        <v>218</v>
      </c>
      <c r="B30" s="401">
        <f t="shared" si="0"/>
        <v>6.2307255249206968</v>
      </c>
      <c r="C30" s="401">
        <f t="shared" si="0"/>
        <v>5.0913673283177019</v>
      </c>
      <c r="D30" s="401">
        <f t="shared" ref="D30" si="6">(D13/D$21)*100</f>
        <v>6.0488551453550397</v>
      </c>
    </row>
    <row r="31" spans="1:16" ht="9.1999999999999993" customHeight="1" x14ac:dyDescent="0.2">
      <c r="A31" s="26" t="s">
        <v>219</v>
      </c>
      <c r="B31" s="401">
        <f t="shared" si="0"/>
        <v>10.65118945289159</v>
      </c>
      <c r="C31" s="401">
        <f t="shared" si="0"/>
        <v>12.618138707409891</v>
      </c>
      <c r="D31" s="401">
        <f t="shared" ref="D31" si="7">(D14/D$21)*100</f>
        <v>10.965164292913105</v>
      </c>
    </row>
    <row r="32" spans="1:16" ht="9.1999999999999993" customHeight="1" x14ac:dyDescent="0.2">
      <c r="A32" s="26" t="s">
        <v>220</v>
      </c>
      <c r="B32" s="401">
        <f t="shared" si="0"/>
        <v>22.773486670638395</v>
      </c>
      <c r="C32" s="401">
        <f t="shared" si="0"/>
        <v>18.57425034892762</v>
      </c>
      <c r="D32" s="401">
        <f t="shared" ref="D32" si="8">(D15/D$21)*100</f>
        <v>22.103182365993501</v>
      </c>
    </row>
    <row r="33" spans="1:4" ht="9.1999999999999993" customHeight="1" x14ac:dyDescent="0.2">
      <c r="A33" s="26" t="s">
        <v>354</v>
      </c>
      <c r="B33" s="401">
        <f t="shared" si="0"/>
        <v>10.108995407712959</v>
      </c>
      <c r="C33" s="401">
        <f t="shared" si="0"/>
        <v>12.149872094566588</v>
      </c>
      <c r="D33" s="401">
        <f t="shared" ref="D33" si="9">(D16/D$21)*100</f>
        <v>10.434770935366537</v>
      </c>
    </row>
    <row r="34" spans="1:4" ht="9.1999999999999993" customHeight="1" x14ac:dyDescent="0.2">
      <c r="A34" s="26" t="s">
        <v>221</v>
      </c>
      <c r="B34" s="401">
        <f t="shared" si="0"/>
        <v>4.6067966911037397</v>
      </c>
      <c r="C34" s="401">
        <f t="shared" si="0"/>
        <v>6.4670672444018793</v>
      </c>
      <c r="D34" s="401">
        <f t="shared" ref="D34" si="10">(D17/D$21)*100</f>
        <v>4.9037429127852752</v>
      </c>
    </row>
    <row r="35" spans="1:4" ht="9.1999999999999993" customHeight="1" x14ac:dyDescent="0.2">
      <c r="A35" s="26" t="s">
        <v>222</v>
      </c>
      <c r="B35" s="401">
        <f t="shared" si="0"/>
        <v>4.9508357868782529</v>
      </c>
      <c r="C35" s="401">
        <f t="shared" si="0"/>
        <v>2.2566378681683918</v>
      </c>
      <c r="D35" s="401">
        <f t="shared" ref="D35" si="11">(D18/D$21)*100</f>
        <v>4.5207736698357914</v>
      </c>
    </row>
    <row r="36" spans="1:4" ht="9.1999999999999993" customHeight="1" x14ac:dyDescent="0.2">
      <c r="A36" s="26" t="s">
        <v>246</v>
      </c>
      <c r="B36" s="401">
        <f t="shared" si="0"/>
        <v>0.70162622595793278</v>
      </c>
      <c r="C36" s="401">
        <f t="shared" si="0"/>
        <v>0.19236857281650246</v>
      </c>
      <c r="D36" s="401">
        <f t="shared" ref="D36" si="12">(D19/D$21)*100</f>
        <v>0.62033582672291487</v>
      </c>
    </row>
    <row r="37" spans="1:4" ht="9.1999999999999993" customHeight="1" thickBot="1" x14ac:dyDescent="0.25">
      <c r="A37" s="75" t="s">
        <v>47</v>
      </c>
      <c r="B37" s="401">
        <f t="shared" si="0"/>
        <v>1.2477983257881253</v>
      </c>
      <c r="C37" s="401">
        <f t="shared" si="0"/>
        <v>1.3196983027154654</v>
      </c>
      <c r="D37" s="401">
        <f t="shared" ref="D37" si="13">(D20/D$21)*100</f>
        <v>1.2592753802680288</v>
      </c>
    </row>
    <row r="38" spans="1:4" ht="9" customHeight="1" x14ac:dyDescent="0.2">
      <c r="A38" s="73" t="s">
        <v>1</v>
      </c>
      <c r="B38" s="403">
        <f t="shared" si="0"/>
        <v>100</v>
      </c>
      <c r="C38" s="403">
        <f t="shared" si="0"/>
        <v>100</v>
      </c>
      <c r="D38" s="403">
        <f t="shared" ref="D38" si="14">(D21/D$21)*100</f>
        <v>100</v>
      </c>
    </row>
    <row r="39" spans="1:4" ht="12.75" customHeight="1" x14ac:dyDescent="0.2">
      <c r="A39" s="466" t="s">
        <v>527</v>
      </c>
      <c r="B39" s="467"/>
      <c r="C39" s="467"/>
      <c r="D39" s="467"/>
    </row>
    <row r="40" spans="1:4" ht="18" customHeight="1" x14ac:dyDescent="0.15">
      <c r="A40" s="472"/>
      <c r="B40" s="472"/>
      <c r="C40" s="472"/>
      <c r="D40" s="472"/>
    </row>
    <row r="41" spans="1:4" x14ac:dyDescent="0.2">
      <c r="A41" s="356"/>
      <c r="B41" s="159"/>
      <c r="C41" s="159"/>
      <c r="D41" s="159"/>
    </row>
    <row r="42" spans="1:4" ht="12.75" customHeight="1" x14ac:dyDescent="0.2"/>
  </sheetData>
  <mergeCells count="9">
    <mergeCell ref="A22:D22"/>
    <mergeCell ref="A23:D23"/>
    <mergeCell ref="A39:D39"/>
    <mergeCell ref="A40:D40"/>
    <mergeCell ref="A1:D1"/>
    <mergeCell ref="A2:D2"/>
    <mergeCell ref="A3:D3"/>
    <mergeCell ref="A4:D4"/>
    <mergeCell ref="A5:D5"/>
  </mergeCells>
  <pageMargins left="1.05" right="1.05" top="0.5" bottom="0.25" header="0" footer="0"/>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V44"/>
  <sheetViews>
    <sheetView showGridLines="0" view="pageLayout" zoomScale="160" zoomScaleNormal="100" zoomScaleSheetLayoutView="100" zoomScalePageLayoutView="160" workbookViewId="0">
      <selection sqref="A1:G1"/>
    </sheetView>
  </sheetViews>
  <sheetFormatPr defaultRowHeight="8.25" x14ac:dyDescent="0.2"/>
  <cols>
    <col min="1" max="1" width="19" style="126" customWidth="1"/>
    <col min="2" max="3" width="7.140625" style="126" customWidth="1"/>
    <col min="4" max="4" width="7.140625" style="343" customWidth="1"/>
    <col min="5" max="8" width="7.140625" style="126" customWidth="1"/>
    <col min="9" max="9" width="7.140625" style="343" customWidth="1"/>
    <col min="10" max="10" width="7" style="126" customWidth="1"/>
    <col min="11" max="12" width="9.140625" style="126"/>
    <col min="13" max="13" width="17.42578125" style="126" bestFit="1" customWidth="1"/>
    <col min="14" max="14" width="10.140625" style="126" bestFit="1" customWidth="1"/>
    <col min="15" max="16384" width="9.140625" style="126"/>
  </cols>
  <sheetData>
    <row r="1" spans="1:22" ht="10.5" customHeight="1" x14ac:dyDescent="0.2">
      <c r="A1" s="486" t="s">
        <v>336</v>
      </c>
      <c r="B1" s="486"/>
      <c r="C1" s="486"/>
      <c r="D1" s="486"/>
      <c r="E1" s="486"/>
      <c r="F1" s="486"/>
      <c r="G1" s="486"/>
    </row>
    <row r="2" spans="1:22" ht="12.75" customHeight="1" x14ac:dyDescent="0.2">
      <c r="A2" s="474" t="s">
        <v>536</v>
      </c>
      <c r="B2" s="474"/>
      <c r="C2" s="474"/>
      <c r="D2" s="474"/>
      <c r="E2" s="474"/>
      <c r="F2" s="474"/>
      <c r="G2" s="474"/>
      <c r="H2" s="474"/>
      <c r="I2" s="474"/>
      <c r="J2" s="474"/>
    </row>
    <row r="3" spans="1:22" ht="18" customHeight="1" x14ac:dyDescent="0.2">
      <c r="A3" s="470" t="s">
        <v>576</v>
      </c>
      <c r="B3" s="470"/>
      <c r="C3" s="470"/>
      <c r="D3" s="470"/>
      <c r="E3" s="470"/>
      <c r="F3" s="470"/>
      <c r="G3" s="470"/>
      <c r="H3" s="470"/>
      <c r="I3" s="470"/>
      <c r="J3" s="470"/>
      <c r="K3" s="146"/>
    </row>
    <row r="4" spans="1:22" ht="7.5" customHeight="1" x14ac:dyDescent="0.2">
      <c r="A4" s="468"/>
      <c r="B4" s="468"/>
      <c r="C4" s="468"/>
      <c r="D4" s="468"/>
      <c r="E4" s="468"/>
      <c r="F4" s="468"/>
      <c r="G4" s="468"/>
      <c r="H4" s="468"/>
      <c r="I4" s="468"/>
      <c r="J4" s="468"/>
      <c r="K4" s="154"/>
    </row>
    <row r="5" spans="1:22" ht="18" customHeight="1" x14ac:dyDescent="0.2">
      <c r="A5" s="477" t="s">
        <v>570</v>
      </c>
      <c r="B5" s="478"/>
      <c r="C5" s="478"/>
      <c r="D5" s="478"/>
      <c r="E5" s="478"/>
      <c r="F5" s="478"/>
      <c r="G5" s="478"/>
      <c r="H5" s="478"/>
      <c r="I5" s="478"/>
      <c r="J5" s="478"/>
      <c r="K5" s="106"/>
    </row>
    <row r="6" spans="1:22" ht="9" customHeight="1" x14ac:dyDescent="0.2">
      <c r="A6" s="106"/>
      <c r="B6" s="525" t="s">
        <v>316</v>
      </c>
      <c r="C6" s="525"/>
      <c r="D6" s="525"/>
      <c r="E6" s="525"/>
      <c r="F6" s="525"/>
      <c r="G6" s="525"/>
      <c r="H6" s="525"/>
      <c r="I6" s="525"/>
      <c r="J6" s="525"/>
      <c r="K6" s="133"/>
    </row>
    <row r="7" spans="1:22" ht="20.25" customHeight="1" x14ac:dyDescent="0.15">
      <c r="A7" s="2" t="s">
        <v>43</v>
      </c>
      <c r="B7" s="91" t="s">
        <v>59</v>
      </c>
      <c r="C7" s="91" t="s">
        <v>317</v>
      </c>
      <c r="D7" s="91" t="s">
        <v>462</v>
      </c>
      <c r="E7" s="91" t="s">
        <v>61</v>
      </c>
      <c r="F7" s="91" t="s">
        <v>60</v>
      </c>
      <c r="G7" s="91" t="s">
        <v>62</v>
      </c>
      <c r="H7" s="91" t="s">
        <v>58</v>
      </c>
      <c r="I7" s="91" t="s">
        <v>419</v>
      </c>
      <c r="J7" s="91" t="s">
        <v>195</v>
      </c>
      <c r="K7" s="139"/>
    </row>
    <row r="8" spans="1:22" ht="18.75" customHeight="1" x14ac:dyDescent="0.2">
      <c r="A8" s="26" t="s">
        <v>247</v>
      </c>
      <c r="B8" s="162">
        <v>665509</v>
      </c>
      <c r="C8" s="162">
        <v>49093</v>
      </c>
      <c r="D8" s="162">
        <v>28536</v>
      </c>
      <c r="E8" s="162">
        <v>15155</v>
      </c>
      <c r="F8" s="162">
        <v>52700</v>
      </c>
      <c r="G8" s="162">
        <v>15747</v>
      </c>
      <c r="H8" s="162">
        <v>6863</v>
      </c>
      <c r="I8" s="162">
        <v>8106</v>
      </c>
      <c r="J8" s="162">
        <v>2038</v>
      </c>
      <c r="M8"/>
      <c r="N8"/>
      <c r="O8"/>
      <c r="P8"/>
      <c r="Q8"/>
      <c r="R8"/>
      <c r="S8"/>
      <c r="T8"/>
      <c r="U8"/>
      <c r="V8"/>
    </row>
    <row r="9" spans="1:22" ht="9" customHeight="1" x14ac:dyDescent="0.2">
      <c r="A9" s="26" t="s">
        <v>26</v>
      </c>
      <c r="B9" s="162">
        <v>25435</v>
      </c>
      <c r="C9" s="162">
        <v>36772</v>
      </c>
      <c r="D9" s="162">
        <v>20632</v>
      </c>
      <c r="E9" s="162">
        <v>13240</v>
      </c>
      <c r="F9" s="162">
        <v>7842</v>
      </c>
      <c r="G9" s="162">
        <v>7995</v>
      </c>
      <c r="H9" s="162">
        <v>5183</v>
      </c>
      <c r="I9" s="162">
        <v>4306</v>
      </c>
      <c r="J9" s="162" t="s">
        <v>418</v>
      </c>
      <c r="M9"/>
      <c r="N9"/>
      <c r="O9"/>
      <c r="P9"/>
      <c r="Q9"/>
      <c r="R9"/>
      <c r="S9"/>
      <c r="T9"/>
      <c r="U9"/>
      <c r="V9"/>
    </row>
    <row r="10" spans="1:22" ht="9" customHeight="1" x14ac:dyDescent="0.2">
      <c r="A10" s="26" t="s">
        <v>27</v>
      </c>
      <c r="B10" s="162">
        <v>1328412</v>
      </c>
      <c r="C10" s="162">
        <v>146533</v>
      </c>
      <c r="D10" s="162">
        <v>235009</v>
      </c>
      <c r="E10" s="162">
        <v>175498</v>
      </c>
      <c r="F10" s="162">
        <v>421402</v>
      </c>
      <c r="G10" s="162">
        <v>185424</v>
      </c>
      <c r="H10" s="162">
        <v>40077</v>
      </c>
      <c r="I10" s="162">
        <v>22439</v>
      </c>
      <c r="J10" s="162">
        <v>5320</v>
      </c>
      <c r="M10"/>
      <c r="N10"/>
      <c r="O10"/>
      <c r="P10"/>
      <c r="Q10"/>
      <c r="R10"/>
      <c r="S10"/>
      <c r="T10"/>
      <c r="U10"/>
      <c r="V10"/>
    </row>
    <row r="11" spans="1:22" ht="18.75" customHeight="1" x14ac:dyDescent="0.2">
      <c r="A11" s="26" t="s">
        <v>216</v>
      </c>
      <c r="B11" s="162">
        <v>1149683</v>
      </c>
      <c r="C11" s="162">
        <v>979171</v>
      </c>
      <c r="D11" s="162">
        <v>388837</v>
      </c>
      <c r="E11" s="162">
        <v>188448</v>
      </c>
      <c r="F11" s="162">
        <v>269143</v>
      </c>
      <c r="G11" s="162">
        <v>185782</v>
      </c>
      <c r="H11" s="162">
        <v>93263</v>
      </c>
      <c r="I11" s="162">
        <v>90224</v>
      </c>
      <c r="J11" s="162">
        <v>21700</v>
      </c>
      <c r="M11"/>
      <c r="N11"/>
      <c r="O11"/>
      <c r="P11"/>
      <c r="Q11"/>
      <c r="R11"/>
      <c r="S11"/>
      <c r="T11"/>
      <c r="U11"/>
      <c r="V11"/>
    </row>
    <row r="12" spans="1:22" ht="18.75" customHeight="1" x14ac:dyDescent="0.2">
      <c r="A12" s="26" t="s">
        <v>353</v>
      </c>
      <c r="B12" s="162">
        <v>1226745</v>
      </c>
      <c r="C12" s="162">
        <v>1300404</v>
      </c>
      <c r="D12" s="162">
        <v>601996</v>
      </c>
      <c r="E12" s="162">
        <v>574685</v>
      </c>
      <c r="F12" s="162">
        <v>391718</v>
      </c>
      <c r="G12" s="162">
        <v>383074</v>
      </c>
      <c r="H12" s="162">
        <v>262117</v>
      </c>
      <c r="I12" s="162">
        <v>234901</v>
      </c>
      <c r="J12" s="162">
        <v>31513</v>
      </c>
      <c r="M12"/>
      <c r="N12"/>
      <c r="O12"/>
      <c r="P12"/>
      <c r="Q12"/>
      <c r="R12"/>
      <c r="S12"/>
      <c r="T12"/>
      <c r="U12"/>
      <c r="V12"/>
    </row>
    <row r="13" spans="1:22" ht="9" customHeight="1" x14ac:dyDescent="0.2">
      <c r="A13" s="184" t="s">
        <v>217</v>
      </c>
      <c r="B13" s="162">
        <v>52671</v>
      </c>
      <c r="C13" s="162">
        <v>192241</v>
      </c>
      <c r="D13" s="162">
        <v>113565</v>
      </c>
      <c r="E13" s="162">
        <v>44641</v>
      </c>
      <c r="F13" s="162">
        <v>19634</v>
      </c>
      <c r="G13" s="162">
        <v>44155</v>
      </c>
      <c r="H13" s="162">
        <v>20866</v>
      </c>
      <c r="I13" s="162">
        <v>16956</v>
      </c>
      <c r="J13" s="162">
        <v>5329</v>
      </c>
      <c r="M13"/>
      <c r="N13"/>
      <c r="O13"/>
      <c r="P13"/>
      <c r="Q13"/>
      <c r="R13"/>
      <c r="S13"/>
      <c r="T13"/>
      <c r="U13"/>
      <c r="V13"/>
    </row>
    <row r="14" spans="1:22" ht="18.75" customHeight="1" x14ac:dyDescent="0.2">
      <c r="A14" s="26" t="s">
        <v>218</v>
      </c>
      <c r="B14" s="162">
        <v>203428</v>
      </c>
      <c r="C14" s="162">
        <v>527009</v>
      </c>
      <c r="D14" s="162">
        <v>290735</v>
      </c>
      <c r="E14" s="162">
        <v>153432</v>
      </c>
      <c r="F14" s="162">
        <v>83777</v>
      </c>
      <c r="G14" s="162">
        <v>142859</v>
      </c>
      <c r="H14" s="162">
        <v>63146</v>
      </c>
      <c r="I14" s="162">
        <v>52512</v>
      </c>
      <c r="J14" s="162">
        <v>11741</v>
      </c>
      <c r="M14"/>
      <c r="N14"/>
      <c r="O14"/>
      <c r="P14"/>
      <c r="Q14"/>
      <c r="R14"/>
      <c r="S14"/>
      <c r="T14"/>
      <c r="U14"/>
      <c r="V14"/>
    </row>
    <row r="15" spans="1:22" ht="9" customHeight="1" x14ac:dyDescent="0.2">
      <c r="A15" s="26" t="s">
        <v>219</v>
      </c>
      <c r="B15" s="162">
        <v>979801</v>
      </c>
      <c r="C15" s="162">
        <v>1070651</v>
      </c>
      <c r="D15" s="162">
        <v>535792</v>
      </c>
      <c r="E15" s="162">
        <v>276681</v>
      </c>
      <c r="F15" s="162">
        <v>349879</v>
      </c>
      <c r="G15" s="162">
        <v>289606</v>
      </c>
      <c r="H15" s="162">
        <v>130909</v>
      </c>
      <c r="I15" s="162">
        <v>130944</v>
      </c>
      <c r="J15" s="162">
        <v>24224</v>
      </c>
      <c r="M15"/>
      <c r="N15"/>
      <c r="O15"/>
      <c r="P15"/>
      <c r="Q15"/>
      <c r="R15"/>
      <c r="S15"/>
      <c r="T15"/>
      <c r="U15"/>
      <c r="V15"/>
    </row>
    <row r="16" spans="1:22" ht="15.75" customHeight="1" x14ac:dyDescent="0.2">
      <c r="A16" s="26" t="s">
        <v>220</v>
      </c>
      <c r="B16" s="162">
        <v>772322</v>
      </c>
      <c r="C16" s="162">
        <v>1763932</v>
      </c>
      <c r="D16" s="162">
        <v>900662</v>
      </c>
      <c r="E16" s="162">
        <v>753913</v>
      </c>
      <c r="F16" s="162">
        <v>287412</v>
      </c>
      <c r="G16" s="162">
        <v>405191</v>
      </c>
      <c r="H16" s="162">
        <v>238381</v>
      </c>
      <c r="I16" s="162">
        <v>418792</v>
      </c>
      <c r="J16" s="162">
        <v>36153</v>
      </c>
      <c r="M16"/>
      <c r="N16"/>
      <c r="O16"/>
      <c r="P16"/>
      <c r="Q16"/>
      <c r="R16"/>
      <c r="S16"/>
      <c r="T16"/>
      <c r="U16"/>
      <c r="V16"/>
    </row>
    <row r="17" spans="1:22" ht="18.75" customHeight="1" x14ac:dyDescent="0.2">
      <c r="A17" s="26" t="s">
        <v>354</v>
      </c>
      <c r="B17" s="162">
        <v>1346217</v>
      </c>
      <c r="C17" s="162">
        <v>880793</v>
      </c>
      <c r="D17" s="162">
        <v>335819</v>
      </c>
      <c r="E17" s="162">
        <v>264695</v>
      </c>
      <c r="F17" s="162">
        <v>375873</v>
      </c>
      <c r="G17" s="162">
        <v>227839</v>
      </c>
      <c r="H17" s="162">
        <v>100551</v>
      </c>
      <c r="I17" s="162">
        <v>94501</v>
      </c>
      <c r="J17" s="162">
        <v>21606</v>
      </c>
      <c r="M17"/>
      <c r="N17"/>
      <c r="O17"/>
      <c r="P17"/>
      <c r="Q17"/>
      <c r="R17"/>
      <c r="S17"/>
      <c r="T17"/>
      <c r="U17"/>
      <c r="V17"/>
    </row>
    <row r="18" spans="1:22" ht="18.75" customHeight="1" x14ac:dyDescent="0.2">
      <c r="A18" s="26" t="s">
        <v>221</v>
      </c>
      <c r="B18" s="162">
        <v>562400</v>
      </c>
      <c r="C18" s="162">
        <v>504638</v>
      </c>
      <c r="D18" s="162">
        <v>195084</v>
      </c>
      <c r="E18" s="162">
        <v>169011</v>
      </c>
      <c r="F18" s="162">
        <v>219650</v>
      </c>
      <c r="G18" s="162">
        <v>170054</v>
      </c>
      <c r="H18" s="162">
        <v>56991</v>
      </c>
      <c r="I18" s="162">
        <v>56721</v>
      </c>
      <c r="J18" s="162">
        <v>7132</v>
      </c>
      <c r="M18"/>
      <c r="N18"/>
      <c r="O18"/>
      <c r="P18"/>
      <c r="Q18"/>
      <c r="R18"/>
      <c r="S18"/>
      <c r="T18"/>
      <c r="U18"/>
      <c r="V18"/>
    </row>
    <row r="19" spans="1:22" ht="9" customHeight="1" x14ac:dyDescent="0.2">
      <c r="A19" s="26" t="s">
        <v>222</v>
      </c>
      <c r="B19" s="162">
        <v>94651</v>
      </c>
      <c r="C19" s="162">
        <v>222752</v>
      </c>
      <c r="D19" s="162">
        <v>112014</v>
      </c>
      <c r="E19" s="162">
        <v>80711</v>
      </c>
      <c r="F19" s="162">
        <v>34578</v>
      </c>
      <c r="G19" s="162">
        <v>49867</v>
      </c>
      <c r="H19" s="162">
        <v>29244</v>
      </c>
      <c r="I19" s="162">
        <v>47333</v>
      </c>
      <c r="J19" s="162">
        <v>6386</v>
      </c>
      <c r="M19"/>
      <c r="N19"/>
      <c r="O19"/>
      <c r="P19"/>
      <c r="Q19"/>
      <c r="R19"/>
      <c r="S19"/>
      <c r="T19"/>
      <c r="U19"/>
      <c r="V19"/>
    </row>
    <row r="20" spans="1:22" ht="9" customHeight="1" x14ac:dyDescent="0.2">
      <c r="A20" s="26" t="s">
        <v>246</v>
      </c>
      <c r="B20" s="162">
        <v>6260</v>
      </c>
      <c r="C20" s="162">
        <v>20032</v>
      </c>
      <c r="D20" s="162">
        <v>8064</v>
      </c>
      <c r="E20" s="162">
        <v>9278</v>
      </c>
      <c r="F20" s="162">
        <v>2521</v>
      </c>
      <c r="G20" s="162">
        <v>5582</v>
      </c>
      <c r="H20" s="162" t="s">
        <v>418</v>
      </c>
      <c r="I20" s="162">
        <v>3576</v>
      </c>
      <c r="J20" s="162">
        <v>1476</v>
      </c>
      <c r="M20"/>
      <c r="N20"/>
      <c r="O20"/>
      <c r="P20"/>
      <c r="Q20"/>
      <c r="R20"/>
      <c r="S20"/>
      <c r="T20"/>
      <c r="U20"/>
      <c r="V20"/>
    </row>
    <row r="21" spans="1:22" ht="18.75" customHeight="1" thickBot="1" x14ac:dyDescent="0.25">
      <c r="A21" s="75" t="s">
        <v>47</v>
      </c>
      <c r="B21" s="162">
        <v>107796</v>
      </c>
      <c r="C21" s="162">
        <v>84350</v>
      </c>
      <c r="D21" s="162">
        <v>27370</v>
      </c>
      <c r="E21" s="162">
        <v>61415</v>
      </c>
      <c r="F21" s="162">
        <v>33549</v>
      </c>
      <c r="G21" s="162">
        <v>28484</v>
      </c>
      <c r="H21" s="162">
        <v>21531</v>
      </c>
      <c r="I21" s="162">
        <v>28368</v>
      </c>
      <c r="J21" s="162">
        <v>3365</v>
      </c>
      <c r="M21"/>
      <c r="N21"/>
      <c r="O21"/>
      <c r="P21"/>
      <c r="Q21"/>
      <c r="R21"/>
      <c r="S21"/>
      <c r="T21"/>
      <c r="U21"/>
      <c r="V21"/>
    </row>
    <row r="22" spans="1:22" ht="9" customHeight="1" x14ac:dyDescent="0.2">
      <c r="A22" s="203" t="s">
        <v>1</v>
      </c>
      <c r="B22" s="208">
        <v>8521330</v>
      </c>
      <c r="C22" s="208">
        <v>7778371</v>
      </c>
      <c r="D22" s="208">
        <v>3794115</v>
      </c>
      <c r="E22" s="208">
        <v>2780803</v>
      </c>
      <c r="F22" s="208">
        <v>2549678</v>
      </c>
      <c r="G22" s="208">
        <v>2141659</v>
      </c>
      <c r="H22" s="208">
        <v>1070090</v>
      </c>
      <c r="I22" s="208">
        <v>1209679</v>
      </c>
      <c r="J22" s="208">
        <v>178410</v>
      </c>
      <c r="M22"/>
      <c r="N22"/>
      <c r="O22"/>
      <c r="P22"/>
      <c r="Q22"/>
      <c r="R22"/>
      <c r="S22"/>
      <c r="T22"/>
      <c r="U22"/>
      <c r="V22"/>
    </row>
    <row r="23" spans="1:22" ht="10.5" customHeight="1" x14ac:dyDescent="0.2">
      <c r="A23" s="486"/>
      <c r="B23" s="486"/>
      <c r="C23" s="486"/>
      <c r="D23" s="486"/>
      <c r="E23" s="486"/>
      <c r="F23" s="486"/>
      <c r="G23" s="486"/>
      <c r="H23" s="486"/>
      <c r="I23" s="486"/>
      <c r="J23" s="486"/>
      <c r="M23"/>
      <c r="N23"/>
      <c r="O23"/>
      <c r="P23"/>
      <c r="Q23"/>
      <c r="R23"/>
      <c r="S23"/>
      <c r="T23"/>
      <c r="U23"/>
      <c r="V23"/>
    </row>
    <row r="24" spans="1:22" x14ac:dyDescent="0.2">
      <c r="A24" s="528" t="s">
        <v>322</v>
      </c>
      <c r="B24" s="528"/>
      <c r="C24" s="528"/>
      <c r="D24" s="528"/>
      <c r="E24" s="528"/>
      <c r="F24" s="528"/>
      <c r="G24" s="528"/>
      <c r="H24" s="528"/>
      <c r="I24" s="528"/>
      <c r="J24" s="528"/>
      <c r="K24" s="173"/>
    </row>
    <row r="25" spans="1:22" ht="18.75" customHeight="1" x14ac:dyDescent="0.2">
      <c r="A25" s="26" t="s">
        <v>247</v>
      </c>
      <c r="B25" s="42">
        <f t="shared" ref="B25:J25" si="0">(B8/B$22)*100</f>
        <v>7.8099193435766479</v>
      </c>
      <c r="C25" s="42">
        <f t="shared" si="0"/>
        <v>0.6311475757584718</v>
      </c>
      <c r="D25" s="42">
        <f t="shared" si="0"/>
        <v>0.75211215263638553</v>
      </c>
      <c r="E25" s="42">
        <f t="shared" si="0"/>
        <v>0.54498646613945678</v>
      </c>
      <c r="F25" s="42">
        <f t="shared" si="0"/>
        <v>2.0669276669446104</v>
      </c>
      <c r="G25" s="42">
        <f t="shared" si="0"/>
        <v>0.73527111458920391</v>
      </c>
      <c r="H25" s="42">
        <f t="shared" si="0"/>
        <v>0.64134792400639196</v>
      </c>
      <c r="I25" s="42">
        <f t="shared" si="0"/>
        <v>0.67009512440903751</v>
      </c>
      <c r="J25" s="42">
        <f t="shared" si="0"/>
        <v>1.1423126506361752</v>
      </c>
    </row>
    <row r="26" spans="1:22" ht="9" customHeight="1" x14ac:dyDescent="0.2">
      <c r="A26" s="26" t="s">
        <v>26</v>
      </c>
      <c r="B26" s="42">
        <f t="shared" ref="B26:J26" si="1">(B9/B$22)*100</f>
        <v>0.29848626916220827</v>
      </c>
      <c r="C26" s="42">
        <f t="shared" si="1"/>
        <v>0.47274680006906328</v>
      </c>
      <c r="D26" s="42">
        <f t="shared" si="1"/>
        <v>0.54378952667486358</v>
      </c>
      <c r="E26" s="42">
        <f t="shared" si="1"/>
        <v>0.4761214656342071</v>
      </c>
      <c r="F26" s="42">
        <f t="shared" si="1"/>
        <v>0.30756824979467995</v>
      </c>
      <c r="G26" s="42">
        <f t="shared" si="1"/>
        <v>0.37330872935420628</v>
      </c>
      <c r="H26" s="42">
        <f t="shared" si="1"/>
        <v>0.4843517834948462</v>
      </c>
      <c r="I26" s="42">
        <f t="shared" si="1"/>
        <v>0.35596220154272329</v>
      </c>
      <c r="J26" s="42" t="e">
        <f t="shared" si="1"/>
        <v>#VALUE!</v>
      </c>
    </row>
    <row r="27" spans="1:22" ht="9" customHeight="1" x14ac:dyDescent="0.2">
      <c r="A27" s="26" t="s">
        <v>27</v>
      </c>
      <c r="B27" s="42">
        <f t="shared" ref="B27:J27" si="2">(B10/B$22)*100</f>
        <v>15.589256606656473</v>
      </c>
      <c r="C27" s="42">
        <f t="shared" si="2"/>
        <v>1.8838520302001536</v>
      </c>
      <c r="D27" s="42">
        <f t="shared" si="2"/>
        <v>6.1940399803379709</v>
      </c>
      <c r="E27" s="42">
        <f t="shared" si="2"/>
        <v>6.3110547564858068</v>
      </c>
      <c r="F27" s="42">
        <f t="shared" si="2"/>
        <v>16.527655649066276</v>
      </c>
      <c r="G27" s="42">
        <f t="shared" si="2"/>
        <v>8.6579609545683969</v>
      </c>
      <c r="H27" s="42">
        <f t="shared" si="2"/>
        <v>3.745199001953107</v>
      </c>
      <c r="I27" s="42">
        <f t="shared" si="2"/>
        <v>1.8549549095255851</v>
      </c>
      <c r="J27" s="42">
        <f t="shared" si="2"/>
        <v>2.9818956336528224</v>
      </c>
    </row>
    <row r="28" spans="1:22" ht="18.75" customHeight="1" x14ac:dyDescent="0.2">
      <c r="A28" s="26" t="s">
        <v>216</v>
      </c>
      <c r="B28" s="42">
        <f t="shared" ref="B28:J28" si="3">(B11/B$22)*100</f>
        <v>13.491825806534896</v>
      </c>
      <c r="C28" s="42">
        <f t="shared" si="3"/>
        <v>12.588381294746675</v>
      </c>
      <c r="D28" s="42">
        <f t="shared" si="3"/>
        <v>10.248424204326964</v>
      </c>
      <c r="E28" s="42">
        <f t="shared" si="3"/>
        <v>6.7767475797458507</v>
      </c>
      <c r="F28" s="42">
        <f t="shared" si="3"/>
        <v>10.555960399705375</v>
      </c>
      <c r="G28" s="42">
        <f t="shared" si="3"/>
        <v>8.6746769677152162</v>
      </c>
      <c r="H28" s="42">
        <f t="shared" si="3"/>
        <v>8.7154351503144607</v>
      </c>
      <c r="I28" s="42">
        <f t="shared" si="3"/>
        <v>7.458507587550085</v>
      </c>
      <c r="J28" s="42">
        <f t="shared" si="3"/>
        <v>12.162995347794405</v>
      </c>
    </row>
    <row r="29" spans="1:22" ht="18.75" customHeight="1" x14ac:dyDescent="0.2">
      <c r="A29" s="26" t="s">
        <v>353</v>
      </c>
      <c r="B29" s="42">
        <f t="shared" ref="B29:J29" si="4">(B12/B$22)*100</f>
        <v>14.396168203789783</v>
      </c>
      <c r="C29" s="42">
        <f t="shared" si="4"/>
        <v>16.718204878630758</v>
      </c>
      <c r="D29" s="42">
        <f t="shared" si="4"/>
        <v>15.866572310011689</v>
      </c>
      <c r="E29" s="42">
        <f t="shared" si="4"/>
        <v>20.666152906192924</v>
      </c>
      <c r="F29" s="42">
        <f t="shared" si="4"/>
        <v>15.363430205696563</v>
      </c>
      <c r="G29" s="42">
        <f t="shared" si="4"/>
        <v>17.886787765932858</v>
      </c>
      <c r="H29" s="42">
        <f t="shared" si="4"/>
        <v>24.494855572895737</v>
      </c>
      <c r="I29" s="42">
        <f t="shared" si="4"/>
        <v>19.418457293215805</v>
      </c>
      <c r="J29" s="42">
        <f t="shared" si="4"/>
        <v>17.66324757580853</v>
      </c>
    </row>
    <row r="30" spans="1:22" ht="9" customHeight="1" x14ac:dyDescent="0.2">
      <c r="A30" s="184" t="s">
        <v>217</v>
      </c>
      <c r="B30" s="42">
        <f t="shared" ref="B30:J30" si="5">(B13/B$22)*100</f>
        <v>0.61810773670307328</v>
      </c>
      <c r="C30" s="42">
        <f t="shared" si="5"/>
        <v>2.471481496575568</v>
      </c>
      <c r="D30" s="42">
        <f t="shared" si="5"/>
        <v>2.9931881347824199</v>
      </c>
      <c r="E30" s="42">
        <f t="shared" si="5"/>
        <v>1.6053276697414383</v>
      </c>
      <c r="F30" s="42">
        <f t="shared" si="5"/>
        <v>0.770058023013102</v>
      </c>
      <c r="G30" s="42">
        <f t="shared" si="5"/>
        <v>2.061719442731079</v>
      </c>
      <c r="H30" s="42">
        <f t="shared" si="5"/>
        <v>1.9499294451868536</v>
      </c>
      <c r="I30" s="42">
        <f t="shared" si="5"/>
        <v>1.4016941684529531</v>
      </c>
      <c r="J30" s="42">
        <f t="shared" si="5"/>
        <v>2.9869401939353177</v>
      </c>
    </row>
    <row r="31" spans="1:22" ht="18.75" customHeight="1" x14ac:dyDescent="0.2">
      <c r="A31" s="26" t="s">
        <v>218</v>
      </c>
      <c r="B31" s="42">
        <f t="shared" ref="B31:J31" si="6">(B14/B$22)*100</f>
        <v>2.3872799199186043</v>
      </c>
      <c r="C31" s="42">
        <f t="shared" si="6"/>
        <v>6.7753132371803817</v>
      </c>
      <c r="D31" s="42">
        <f t="shared" si="6"/>
        <v>7.6627882918678001</v>
      </c>
      <c r="E31" s="42">
        <f t="shared" si="6"/>
        <v>5.5175429543193104</v>
      </c>
      <c r="F31" s="42">
        <f t="shared" si="6"/>
        <v>3.2857874602204671</v>
      </c>
      <c r="G31" s="42">
        <f t="shared" si="6"/>
        <v>6.6704830227407825</v>
      </c>
      <c r="H31" s="42">
        <f t="shared" si="6"/>
        <v>5.9009989813940882</v>
      </c>
      <c r="I31" s="42">
        <f t="shared" si="6"/>
        <v>4.3409863277778644</v>
      </c>
      <c r="J31" s="42">
        <f t="shared" si="6"/>
        <v>6.5809091418642458</v>
      </c>
    </row>
    <row r="32" spans="1:22" ht="9" customHeight="1" x14ac:dyDescent="0.2">
      <c r="A32" s="26" t="s">
        <v>219</v>
      </c>
      <c r="B32" s="42">
        <f t="shared" ref="B32:J32" si="7">(B15/B$22)*100</f>
        <v>11.498216827654838</v>
      </c>
      <c r="C32" s="42">
        <f t="shared" si="7"/>
        <v>13.76446302188466</v>
      </c>
      <c r="D32" s="42">
        <f t="shared" si="7"/>
        <v>14.121659464723656</v>
      </c>
      <c r="E32" s="42">
        <f t="shared" si="7"/>
        <v>9.9496800025028733</v>
      </c>
      <c r="F32" s="42">
        <f t="shared" si="7"/>
        <v>13.722477897208982</v>
      </c>
      <c r="G32" s="42">
        <f t="shared" si="7"/>
        <v>13.522507551388898</v>
      </c>
      <c r="H32" s="42">
        <f t="shared" si="7"/>
        <v>12.233456998944014</v>
      </c>
      <c r="I32" s="42">
        <f t="shared" si="7"/>
        <v>10.824689855738589</v>
      </c>
      <c r="J32" s="42">
        <f t="shared" si="7"/>
        <v>13.577714253685333</v>
      </c>
    </row>
    <row r="33" spans="1:10" ht="19.5" customHeight="1" x14ac:dyDescent="0.2">
      <c r="A33" s="26" t="s">
        <v>220</v>
      </c>
      <c r="B33" s="42">
        <f t="shared" ref="B33:J33" si="8">(B16/B$22)*100</f>
        <v>9.0633973804558678</v>
      </c>
      <c r="C33" s="42">
        <f t="shared" si="8"/>
        <v>22.677396076890648</v>
      </c>
      <c r="D33" s="42">
        <f t="shared" si="8"/>
        <v>23.738394856244476</v>
      </c>
      <c r="E33" s="42">
        <f t="shared" si="8"/>
        <v>27.11134158011193</v>
      </c>
      <c r="F33" s="42">
        <f t="shared" si="8"/>
        <v>11.272482250699891</v>
      </c>
      <c r="G33" s="42">
        <f t="shared" si="8"/>
        <v>18.919491851877446</v>
      </c>
      <c r="H33" s="42">
        <f t="shared" si="8"/>
        <v>22.276724387668327</v>
      </c>
      <c r="I33" s="42">
        <f t="shared" si="8"/>
        <v>34.620093429744585</v>
      </c>
      <c r="J33" s="42">
        <f t="shared" si="8"/>
        <v>20.263998654783926</v>
      </c>
    </row>
    <row r="34" spans="1:10" ht="18.75" customHeight="1" x14ac:dyDescent="0.2">
      <c r="A34" s="26" t="s">
        <v>354</v>
      </c>
      <c r="B34" s="42">
        <f t="shared" ref="B34:J34" si="9">(B17/B$22)*100</f>
        <v>15.798202862698663</v>
      </c>
      <c r="C34" s="42">
        <f t="shared" si="9"/>
        <v>11.323617760068272</v>
      </c>
      <c r="D34" s="42">
        <f t="shared" si="9"/>
        <v>8.8510495860035867</v>
      </c>
      <c r="E34" s="42">
        <f t="shared" si="9"/>
        <v>9.5186534249279795</v>
      </c>
      <c r="F34" s="42">
        <f t="shared" si="9"/>
        <v>14.741979183253729</v>
      </c>
      <c r="G34" s="42">
        <f t="shared" si="9"/>
        <v>10.638434970273046</v>
      </c>
      <c r="H34" s="42">
        <f t="shared" si="9"/>
        <v>9.3964993598669277</v>
      </c>
      <c r="I34" s="42">
        <f t="shared" si="9"/>
        <v>7.8120724588919872</v>
      </c>
      <c r="J34" s="42">
        <f t="shared" si="9"/>
        <v>12.110307718177232</v>
      </c>
    </row>
    <row r="35" spans="1:10" ht="18.75" customHeight="1" x14ac:dyDescent="0.2">
      <c r="A35" s="26" t="s">
        <v>221</v>
      </c>
      <c r="B35" s="42">
        <f t="shared" ref="B35:J35" si="10">(B18/B$22)*100</f>
        <v>6.599908699698287</v>
      </c>
      <c r="C35" s="42">
        <f t="shared" si="10"/>
        <v>6.4877080303832253</v>
      </c>
      <c r="D35" s="42">
        <f t="shared" si="10"/>
        <v>5.1417524244784358</v>
      </c>
      <c r="E35" s="42">
        <f t="shared" si="10"/>
        <v>6.0777768148265094</v>
      </c>
      <c r="F35" s="42">
        <f t="shared" si="10"/>
        <v>8.6148133215253075</v>
      </c>
      <c r="G35" s="42">
        <f t="shared" si="10"/>
        <v>7.9402930158349205</v>
      </c>
      <c r="H35" s="42">
        <f t="shared" si="10"/>
        <v>5.3258137166032764</v>
      </c>
      <c r="I35" s="42">
        <f t="shared" si="10"/>
        <v>4.6889298731316327</v>
      </c>
      <c r="J35" s="42">
        <f t="shared" si="10"/>
        <v>3.9975337705285581</v>
      </c>
    </row>
    <row r="36" spans="1:10" ht="9" customHeight="1" x14ac:dyDescent="0.2">
      <c r="A36" s="26" t="s">
        <v>222</v>
      </c>
      <c r="B36" s="42">
        <f t="shared" ref="B36:J36" si="11">(B19/B$22)*100</f>
        <v>1.1107538377225152</v>
      </c>
      <c r="C36" s="42">
        <f t="shared" si="11"/>
        <v>2.86373586448885</v>
      </c>
      <c r="D36" s="42">
        <f t="shared" si="11"/>
        <v>2.9523090364946767</v>
      </c>
      <c r="E36" s="42">
        <f t="shared" si="11"/>
        <v>2.9024350160726957</v>
      </c>
      <c r="F36" s="42">
        <f t="shared" si="11"/>
        <v>1.3561712498597862</v>
      </c>
      <c r="G36" s="42">
        <f t="shared" si="11"/>
        <v>2.3284285686937087</v>
      </c>
      <c r="H36" s="42">
        <f t="shared" si="11"/>
        <v>2.7328542459045502</v>
      </c>
      <c r="I36" s="42">
        <f t="shared" si="11"/>
        <v>3.9128562205345387</v>
      </c>
      <c r="J36" s="42">
        <f t="shared" si="11"/>
        <v>3.5793957737794964</v>
      </c>
    </row>
    <row r="37" spans="1:10" ht="9" customHeight="1" x14ac:dyDescent="0.2">
      <c r="A37" s="26" t="s">
        <v>246</v>
      </c>
      <c r="B37" s="42">
        <f t="shared" ref="B37:J37" si="12">(B20/B$22)*100</f>
        <v>7.3462710633199271E-2</v>
      </c>
      <c r="C37" s="42">
        <f t="shared" si="12"/>
        <v>0.25753464317914382</v>
      </c>
      <c r="D37" s="42">
        <f t="shared" si="12"/>
        <v>0.2125396831672208</v>
      </c>
      <c r="E37" s="42">
        <f t="shared" si="12"/>
        <v>0.33364463430167474</v>
      </c>
      <c r="F37" s="42">
        <f t="shared" si="12"/>
        <v>9.8875230519304802E-2</v>
      </c>
      <c r="G37" s="42">
        <f t="shared" si="12"/>
        <v>0.26063906532272413</v>
      </c>
      <c r="H37" s="42" t="e">
        <f t="shared" si="12"/>
        <v>#VALUE!</v>
      </c>
      <c r="I37" s="42">
        <f t="shared" si="12"/>
        <v>0.29561561372893136</v>
      </c>
      <c r="J37" s="42">
        <f t="shared" si="12"/>
        <v>0.82730788632924168</v>
      </c>
    </row>
    <row r="38" spans="1:10" ht="18.75" customHeight="1" thickBot="1" x14ac:dyDescent="0.25">
      <c r="A38" s="75" t="s">
        <v>47</v>
      </c>
      <c r="B38" s="42">
        <f t="shared" ref="B38:J38" si="13">(B21/B$22)*100</f>
        <v>1.265013794794944</v>
      </c>
      <c r="C38" s="42">
        <f t="shared" si="13"/>
        <v>1.0844172899441284</v>
      </c>
      <c r="D38" s="42">
        <f t="shared" si="13"/>
        <v>0.72138034824985542</v>
      </c>
      <c r="E38" s="42">
        <f t="shared" si="13"/>
        <v>2.2085347289973436</v>
      </c>
      <c r="F38" s="42">
        <f t="shared" si="13"/>
        <v>1.3158132124919304</v>
      </c>
      <c r="G38" s="42">
        <f t="shared" si="13"/>
        <v>1.3299969789775121</v>
      </c>
      <c r="H38" s="42">
        <f t="shared" si="13"/>
        <v>2.0120737508060071</v>
      </c>
      <c r="I38" s="42">
        <f t="shared" si="13"/>
        <v>2.345084935755684</v>
      </c>
      <c r="J38" s="42">
        <f t="shared" si="13"/>
        <v>1.8861050389552154</v>
      </c>
    </row>
    <row r="39" spans="1:10" ht="9" customHeight="1" x14ac:dyDescent="0.2">
      <c r="A39" s="73" t="s">
        <v>1</v>
      </c>
      <c r="B39" s="84">
        <f t="shared" ref="B39:J39" si="14">(B22/B$22)*100</f>
        <v>100</v>
      </c>
      <c r="C39" s="84">
        <f t="shared" si="14"/>
        <v>100</v>
      </c>
      <c r="D39" s="84">
        <f t="shared" ref="D39" si="15">(D22/D$22)*100</f>
        <v>100</v>
      </c>
      <c r="E39" s="84">
        <f t="shared" si="14"/>
        <v>100</v>
      </c>
      <c r="F39" s="84">
        <f t="shared" si="14"/>
        <v>100</v>
      </c>
      <c r="G39" s="84">
        <f t="shared" si="14"/>
        <v>100</v>
      </c>
      <c r="H39" s="84">
        <f t="shared" si="14"/>
        <v>100</v>
      </c>
      <c r="I39" s="84">
        <f t="shared" ref="I39" si="16">(I22/I$22)*100</f>
        <v>100</v>
      </c>
      <c r="J39" s="84">
        <f t="shared" si="14"/>
        <v>100</v>
      </c>
    </row>
    <row r="40" spans="1:10" ht="23.25" customHeight="1" x14ac:dyDescent="0.2">
      <c r="A40" s="466" t="s">
        <v>482</v>
      </c>
      <c r="B40" s="467"/>
      <c r="C40" s="467"/>
      <c r="D40" s="467"/>
      <c r="E40" s="467"/>
      <c r="F40" s="467"/>
      <c r="G40" s="467"/>
      <c r="H40" s="467"/>
      <c r="I40" s="467"/>
      <c r="J40" s="467"/>
    </row>
    <row r="41" spans="1:10" ht="10.5" customHeight="1" x14ac:dyDescent="0.2">
      <c r="A41" s="466" t="s">
        <v>527</v>
      </c>
      <c r="B41" s="467"/>
      <c r="C41" s="467"/>
      <c r="D41" s="467"/>
      <c r="E41" s="467"/>
      <c r="F41" s="467"/>
      <c r="G41" s="467"/>
      <c r="H41" s="467"/>
      <c r="I41" s="467"/>
      <c r="J41" s="467"/>
    </row>
    <row r="42" spans="1:10" ht="18" customHeight="1" x14ac:dyDescent="0.15">
      <c r="A42" s="472"/>
      <c r="B42" s="472"/>
      <c r="C42" s="472"/>
      <c r="D42" s="472"/>
      <c r="E42" s="472"/>
      <c r="F42" s="472"/>
      <c r="G42" s="472"/>
      <c r="H42" s="472"/>
      <c r="I42" s="472"/>
      <c r="J42" s="472"/>
    </row>
    <row r="43" spans="1:10" x14ac:dyDescent="0.2">
      <c r="A43" s="107"/>
      <c r="B43" s="159"/>
      <c r="C43" s="159"/>
      <c r="D43" s="159"/>
      <c r="E43" s="159"/>
      <c r="F43" s="159"/>
      <c r="G43" s="159"/>
      <c r="H43" s="159"/>
      <c r="I43" s="159"/>
      <c r="J43" s="159"/>
    </row>
    <row r="44" spans="1:10" ht="12.75" customHeight="1" x14ac:dyDescent="0.2"/>
  </sheetData>
  <mergeCells count="11">
    <mergeCell ref="A42:J42"/>
    <mergeCell ref="A1:G1"/>
    <mergeCell ref="A23:J23"/>
    <mergeCell ref="A40:J40"/>
    <mergeCell ref="A41:J41"/>
    <mergeCell ref="A24:J24"/>
    <mergeCell ref="A3:J3"/>
    <mergeCell ref="A4:J4"/>
    <mergeCell ref="A5:J5"/>
    <mergeCell ref="B6:J6"/>
    <mergeCell ref="A2:J2"/>
  </mergeCells>
  <phoneticPr fontId="7" type="noConversion"/>
  <pageMargins left="1.05" right="1.05" top="0.5" bottom="0.25" header="0" footer="0"/>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F50"/>
  <sheetViews>
    <sheetView showGridLines="0" view="pageLayout" zoomScale="160" zoomScaleNormal="100" zoomScaleSheetLayoutView="100" zoomScalePageLayoutView="160" workbookViewId="0">
      <selection sqref="A1:D1"/>
    </sheetView>
  </sheetViews>
  <sheetFormatPr defaultRowHeight="8.25" x14ac:dyDescent="0.2"/>
  <cols>
    <col min="1" max="1" width="34.7109375" style="358" customWidth="1"/>
    <col min="2" max="2" width="9.85546875" style="358" bestFit="1" customWidth="1"/>
    <col min="3" max="3" width="9.5703125" style="358" bestFit="1" customWidth="1"/>
    <col min="4" max="4" width="11.140625" style="358" customWidth="1"/>
    <col min="5" max="6" width="5.140625" style="358" customWidth="1"/>
    <col min="7" max="16384" width="9.140625" style="358"/>
  </cols>
  <sheetData>
    <row r="1" spans="1:6" x14ac:dyDescent="0.2">
      <c r="A1" s="486" t="s">
        <v>337</v>
      </c>
      <c r="B1" s="486"/>
      <c r="C1" s="486"/>
      <c r="D1" s="486"/>
    </row>
    <row r="2" spans="1:6" ht="21.75" customHeight="1" x14ac:dyDescent="0.2">
      <c r="A2" s="474" t="s">
        <v>536</v>
      </c>
      <c r="B2" s="474"/>
      <c r="C2" s="474"/>
      <c r="D2" s="474"/>
    </row>
    <row r="3" spans="1:6" ht="18" customHeight="1" x14ac:dyDescent="0.2">
      <c r="A3" s="470" t="s">
        <v>577</v>
      </c>
      <c r="B3" s="470"/>
      <c r="C3" s="470"/>
      <c r="D3" s="470"/>
      <c r="E3" s="363"/>
      <c r="F3" s="363"/>
    </row>
    <row r="4" spans="1:6" ht="7.5" customHeight="1" x14ac:dyDescent="0.2">
      <c r="A4" s="468"/>
      <c r="B4" s="468"/>
      <c r="C4" s="468"/>
      <c r="D4" s="468"/>
      <c r="E4" s="154"/>
      <c r="F4" s="154"/>
    </row>
    <row r="5" spans="1:6" ht="18" customHeight="1" x14ac:dyDescent="0.2">
      <c r="A5" s="477" t="s">
        <v>570</v>
      </c>
      <c r="B5" s="478"/>
      <c r="C5" s="478"/>
      <c r="D5" s="478"/>
      <c r="E5" s="353"/>
      <c r="F5" s="353"/>
    </row>
    <row r="6" spans="1:6" ht="9" customHeight="1" x14ac:dyDescent="0.2">
      <c r="A6" s="353"/>
      <c r="B6" s="517"/>
      <c r="C6" s="517"/>
      <c r="D6" s="360"/>
      <c r="E6" s="133"/>
      <c r="F6" s="133"/>
    </row>
    <row r="7" spans="1:6" ht="18.75" customHeight="1" x14ac:dyDescent="0.15">
      <c r="A7" s="2" t="s">
        <v>43</v>
      </c>
      <c r="B7" s="357" t="s">
        <v>453</v>
      </c>
      <c r="C7" s="357" t="s">
        <v>3</v>
      </c>
      <c r="D7" s="357" t="s">
        <v>64</v>
      </c>
      <c r="E7" s="139"/>
      <c r="F7" s="139"/>
    </row>
    <row r="8" spans="1:6" ht="9.1999999999999993" customHeight="1" x14ac:dyDescent="0.2">
      <c r="A8" s="184" t="s">
        <v>227</v>
      </c>
      <c r="B8" s="30">
        <v>1951131</v>
      </c>
      <c r="C8" s="30">
        <v>734361</v>
      </c>
      <c r="D8" s="30">
        <v>2685492</v>
      </c>
    </row>
    <row r="9" spans="1:6" ht="9.1999999999999993" customHeight="1" x14ac:dyDescent="0.2">
      <c r="A9" s="184" t="s">
        <v>25</v>
      </c>
      <c r="B9" s="30">
        <v>1027200</v>
      </c>
      <c r="C9" s="30">
        <v>109386</v>
      </c>
      <c r="D9" s="30">
        <v>1136586</v>
      </c>
    </row>
    <row r="10" spans="1:6" ht="9.1999999999999993" customHeight="1" x14ac:dyDescent="0.2">
      <c r="A10" s="184" t="s">
        <v>26</v>
      </c>
      <c r="B10" s="30">
        <v>1335210</v>
      </c>
      <c r="C10" s="30">
        <v>121832</v>
      </c>
      <c r="D10" s="30">
        <v>1457042</v>
      </c>
    </row>
    <row r="11" spans="1:6" ht="9.1999999999999993" customHeight="1" x14ac:dyDescent="0.2">
      <c r="A11" s="184" t="s">
        <v>27</v>
      </c>
      <c r="B11" s="30">
        <v>9199098</v>
      </c>
      <c r="C11" s="30">
        <v>2560114</v>
      </c>
      <c r="D11" s="30">
        <v>11759212</v>
      </c>
    </row>
    <row r="12" spans="1:6" ht="9.1999999999999993" customHeight="1" x14ac:dyDescent="0.2">
      <c r="A12" s="184" t="s">
        <v>372</v>
      </c>
      <c r="B12" s="30">
        <v>5710826</v>
      </c>
      <c r="C12" s="30">
        <v>1498062</v>
      </c>
      <c r="D12" s="30">
        <v>7208888</v>
      </c>
    </row>
    <row r="13" spans="1:6" ht="9.1999999999999993" customHeight="1" x14ac:dyDescent="0.2">
      <c r="A13" s="184" t="s">
        <v>228</v>
      </c>
      <c r="B13" s="30">
        <v>9396782</v>
      </c>
      <c r="C13" s="30">
        <v>1868189</v>
      </c>
      <c r="D13" s="30">
        <v>11264971</v>
      </c>
    </row>
    <row r="14" spans="1:6" ht="9.1999999999999993" customHeight="1" x14ac:dyDescent="0.2">
      <c r="A14" s="184" t="s">
        <v>229</v>
      </c>
      <c r="B14" s="30">
        <v>3952103</v>
      </c>
      <c r="C14" s="30">
        <v>834799</v>
      </c>
      <c r="D14" s="30">
        <v>4786902</v>
      </c>
    </row>
    <row r="15" spans="1:6" ht="9.1999999999999993" customHeight="1" x14ac:dyDescent="0.2">
      <c r="A15" s="184" t="s">
        <v>230</v>
      </c>
      <c r="B15" s="30">
        <v>19066577</v>
      </c>
      <c r="C15" s="30">
        <v>2894931</v>
      </c>
      <c r="D15" s="30">
        <v>21961508</v>
      </c>
    </row>
    <row r="16" spans="1:6" ht="9.1999999999999993" customHeight="1" x14ac:dyDescent="0.2">
      <c r="A16" s="184" t="s">
        <v>231</v>
      </c>
      <c r="B16" s="30">
        <v>6157645</v>
      </c>
      <c r="C16" s="30">
        <v>1277423</v>
      </c>
      <c r="D16" s="30">
        <v>7435068</v>
      </c>
    </row>
    <row r="17" spans="1:6" ht="9.1999999999999993" customHeight="1" x14ac:dyDescent="0.2">
      <c r="A17" s="184" t="s">
        <v>217</v>
      </c>
      <c r="B17" s="30">
        <v>3420560</v>
      </c>
      <c r="C17" s="30">
        <v>510058</v>
      </c>
      <c r="D17" s="30">
        <v>3930618</v>
      </c>
    </row>
    <row r="18" spans="1:6" ht="9.1999999999999993" customHeight="1" x14ac:dyDescent="0.2">
      <c r="A18" s="184" t="s">
        <v>218</v>
      </c>
      <c r="B18" s="30">
        <v>9848734</v>
      </c>
      <c r="C18" s="30">
        <v>1528639</v>
      </c>
      <c r="D18" s="30">
        <v>11377373</v>
      </c>
    </row>
    <row r="19" spans="1:6" ht="16.5" x14ac:dyDescent="0.2">
      <c r="A19" s="26" t="s">
        <v>357</v>
      </c>
      <c r="B19" s="30">
        <v>16836038</v>
      </c>
      <c r="C19" s="30">
        <v>3788487</v>
      </c>
      <c r="D19" s="30">
        <v>20624525</v>
      </c>
    </row>
    <row r="20" spans="1:6" ht="9.1999999999999993" customHeight="1" x14ac:dyDescent="0.2">
      <c r="A20" s="184" t="s">
        <v>220</v>
      </c>
      <c r="B20" s="30">
        <v>35997415</v>
      </c>
      <c r="C20" s="30">
        <v>5576758</v>
      </c>
      <c r="D20" s="30">
        <v>41574173</v>
      </c>
    </row>
    <row r="21" spans="1:6" x14ac:dyDescent="0.2">
      <c r="A21" s="184" t="s">
        <v>305</v>
      </c>
      <c r="B21" s="30">
        <v>15979007</v>
      </c>
      <c r="C21" s="30">
        <v>3647894</v>
      </c>
      <c r="D21" s="30">
        <v>19626901</v>
      </c>
    </row>
    <row r="22" spans="1:6" ht="9.1999999999999993" customHeight="1" x14ac:dyDescent="0.2">
      <c r="A22" s="184" t="s">
        <v>221</v>
      </c>
      <c r="B22" s="30">
        <v>7281835</v>
      </c>
      <c r="C22" s="30">
        <v>1941681</v>
      </c>
      <c r="D22" s="30">
        <v>9223516</v>
      </c>
      <c r="E22" s="358" t="s">
        <v>232</v>
      </c>
    </row>
    <row r="23" spans="1:6" ht="9.1999999999999993" customHeight="1" x14ac:dyDescent="0.2">
      <c r="A23" s="184" t="s">
        <v>222</v>
      </c>
      <c r="B23" s="30">
        <v>7825648</v>
      </c>
      <c r="C23" s="30">
        <v>677536</v>
      </c>
      <c r="D23" s="30">
        <v>8503184</v>
      </c>
    </row>
    <row r="24" spans="1:6" ht="9.1999999999999993" customHeight="1" x14ac:dyDescent="0.2">
      <c r="A24" s="184" t="s">
        <v>246</v>
      </c>
      <c r="B24" s="30">
        <v>1109041</v>
      </c>
      <c r="C24" s="30">
        <v>57757</v>
      </c>
      <c r="D24" s="30">
        <v>1166798</v>
      </c>
      <c r="E24" s="174"/>
      <c r="F24" s="174"/>
    </row>
    <row r="25" spans="1:6" ht="9.1999999999999993" customHeight="1" thickBot="1" x14ac:dyDescent="0.25">
      <c r="A25" s="404" t="s">
        <v>47</v>
      </c>
      <c r="B25" s="30">
        <v>1972360</v>
      </c>
      <c r="C25" s="30">
        <v>396228</v>
      </c>
      <c r="D25" s="30">
        <v>2368588</v>
      </c>
    </row>
    <row r="26" spans="1:6" ht="9" customHeight="1" x14ac:dyDescent="0.2">
      <c r="A26" s="203" t="s">
        <v>1</v>
      </c>
      <c r="B26" s="397">
        <v>158067210</v>
      </c>
      <c r="C26" s="397">
        <v>30024135</v>
      </c>
      <c r="D26" s="397">
        <v>188091345</v>
      </c>
    </row>
    <row r="27" spans="1:6" ht="9" customHeight="1" x14ac:dyDescent="0.2">
      <c r="A27" s="529"/>
      <c r="B27" s="529"/>
      <c r="C27" s="529"/>
      <c r="D27" s="529"/>
      <c r="E27" s="363"/>
      <c r="F27" s="363"/>
    </row>
    <row r="28" spans="1:6" ht="9" customHeight="1" x14ac:dyDescent="0.2">
      <c r="A28" s="528" t="s">
        <v>322</v>
      </c>
      <c r="B28" s="528"/>
      <c r="C28" s="528"/>
      <c r="D28" s="528"/>
      <c r="E28" s="362"/>
      <c r="F28" s="362"/>
    </row>
    <row r="29" spans="1:6" ht="9.1999999999999993" customHeight="1" x14ac:dyDescent="0.2">
      <c r="A29" s="184" t="s">
        <v>227</v>
      </c>
      <c r="B29" s="29">
        <f>(B8/B$26)*100</f>
        <v>1.2343679628431474</v>
      </c>
      <c r="C29" s="29">
        <f t="shared" ref="C29:D29" si="0">(C8/C$26)*100</f>
        <v>2.4459022716224799</v>
      </c>
      <c r="D29" s="29">
        <f t="shared" si="0"/>
        <v>1.4277594750571856</v>
      </c>
    </row>
    <row r="30" spans="1:6" ht="9.1999999999999993" customHeight="1" x14ac:dyDescent="0.2">
      <c r="A30" s="184" t="s">
        <v>25</v>
      </c>
      <c r="B30" s="29">
        <f t="shared" ref="B30:C45" si="1">(B9/B$26)*100</f>
        <v>0.64985014918653905</v>
      </c>
      <c r="C30" s="29">
        <f t="shared" si="1"/>
        <v>0.36432689900974663</v>
      </c>
      <c r="D30" s="29">
        <f t="shared" ref="D30" si="2">(D9/D$26)*100</f>
        <v>0.60427341832235826</v>
      </c>
    </row>
    <row r="31" spans="1:6" ht="9.1999999999999993" customHeight="1" x14ac:dyDescent="0.2">
      <c r="A31" s="184" t="s">
        <v>26</v>
      </c>
      <c r="B31" s="29">
        <f t="shared" si="1"/>
        <v>0.84471029760062177</v>
      </c>
      <c r="C31" s="29">
        <f t="shared" si="1"/>
        <v>0.40578021648250651</v>
      </c>
      <c r="D31" s="29">
        <f t="shared" ref="D31" si="3">(D10/D$26)*100</f>
        <v>0.7746459572608192</v>
      </c>
    </row>
    <row r="32" spans="1:6" ht="9.1999999999999993" customHeight="1" x14ac:dyDescent="0.2">
      <c r="A32" s="184" t="s">
        <v>27</v>
      </c>
      <c r="B32" s="29">
        <f t="shared" si="1"/>
        <v>5.8197383252351953</v>
      </c>
      <c r="C32" s="29">
        <f t="shared" si="1"/>
        <v>8.5268534797089064</v>
      </c>
      <c r="D32" s="29">
        <f t="shared" ref="D32" si="4">(D11/D$26)*100</f>
        <v>6.2518623597486638</v>
      </c>
    </row>
    <row r="33" spans="1:5" ht="9.1999999999999993" customHeight="1" x14ac:dyDescent="0.2">
      <c r="A33" s="184" t="s">
        <v>372</v>
      </c>
      <c r="B33" s="29">
        <f t="shared" si="1"/>
        <v>3.6129099767118049</v>
      </c>
      <c r="C33" s="29">
        <f t="shared" si="1"/>
        <v>4.9895259263922176</v>
      </c>
      <c r="D33" s="29">
        <f t="shared" ref="D33" si="5">(D12/D$26)*100</f>
        <v>3.8326526932964406</v>
      </c>
    </row>
    <row r="34" spans="1:5" ht="9.1999999999999993" customHeight="1" x14ac:dyDescent="0.2">
      <c r="A34" s="184" t="s">
        <v>228</v>
      </c>
      <c r="B34" s="29">
        <f t="shared" si="1"/>
        <v>5.9448015815550859</v>
      </c>
      <c r="C34" s="29">
        <f t="shared" si="1"/>
        <v>6.2222908336909626</v>
      </c>
      <c r="D34" s="29">
        <f t="shared" ref="D34" si="6">(D13/D$26)*100</f>
        <v>5.989095883173146</v>
      </c>
    </row>
    <row r="35" spans="1:5" ht="9.1999999999999993" customHeight="1" x14ac:dyDescent="0.2">
      <c r="A35" s="184" t="s">
        <v>229</v>
      </c>
      <c r="B35" s="29">
        <f t="shared" si="1"/>
        <v>2.5002674495235286</v>
      </c>
      <c r="C35" s="29">
        <f t="shared" si="1"/>
        <v>2.7804264802299881</v>
      </c>
      <c r="D35" s="29">
        <f t="shared" ref="D35" si="7">(D14/D$26)*100</f>
        <v>2.5449879153131687</v>
      </c>
    </row>
    <row r="36" spans="1:5" ht="9.1999999999999993" customHeight="1" x14ac:dyDescent="0.2">
      <c r="A36" s="184" t="s">
        <v>230</v>
      </c>
      <c r="B36" s="29">
        <f t="shared" si="1"/>
        <v>12.062322729679357</v>
      </c>
      <c r="C36" s="29">
        <f t="shared" si="1"/>
        <v>9.6420130005410645</v>
      </c>
      <c r="D36" s="29">
        <f t="shared" ref="D36" si="8">(D15/D$26)*100</f>
        <v>11.675980093608242</v>
      </c>
    </row>
    <row r="37" spans="1:5" ht="9.1999999999999993" customHeight="1" x14ac:dyDescent="0.2">
      <c r="A37" s="184" t="s">
        <v>231</v>
      </c>
      <c r="B37" s="29">
        <f t="shared" si="1"/>
        <v>3.8955865672583205</v>
      </c>
      <c r="C37" s="29">
        <f t="shared" si="1"/>
        <v>4.2546537976864283</v>
      </c>
      <c r="D37" s="29">
        <f t="shared" ref="D37" si="9">(D16/D$26)*100</f>
        <v>3.9529027771054532</v>
      </c>
    </row>
    <row r="38" spans="1:5" ht="9.1999999999999993" customHeight="1" x14ac:dyDescent="0.2">
      <c r="A38" s="184" t="s">
        <v>217</v>
      </c>
      <c r="B38" s="29">
        <f t="shared" si="1"/>
        <v>2.1639908745147078</v>
      </c>
      <c r="C38" s="29">
        <f t="shared" si="1"/>
        <v>1.698826627311661</v>
      </c>
      <c r="D38" s="29">
        <f t="shared" ref="D38" si="10">(D17/D$26)*100</f>
        <v>2.0897388978743279</v>
      </c>
    </row>
    <row r="39" spans="1:5" ht="9.1999999999999993" customHeight="1" x14ac:dyDescent="0.2">
      <c r="A39" s="184" t="s">
        <v>218</v>
      </c>
      <c r="B39" s="29">
        <f t="shared" si="1"/>
        <v>6.2307255249206968</v>
      </c>
      <c r="C39" s="29">
        <f t="shared" si="1"/>
        <v>5.0913673283177019</v>
      </c>
      <c r="D39" s="29">
        <f t="shared" ref="D39" si="11">(D18/D$26)*100</f>
        <v>6.0488551453550397</v>
      </c>
    </row>
    <row r="40" spans="1:5" ht="16.5" x14ac:dyDescent="0.2">
      <c r="A40" s="26" t="s">
        <v>357</v>
      </c>
      <c r="B40" s="29">
        <f t="shared" si="1"/>
        <v>10.65118945289159</v>
      </c>
      <c r="C40" s="29">
        <f t="shared" si="1"/>
        <v>12.618138707409891</v>
      </c>
      <c r="D40" s="29">
        <f t="shared" ref="D40" si="12">(D19/D$26)*100</f>
        <v>10.965164292913105</v>
      </c>
      <c r="E40" s="358" t="s">
        <v>232</v>
      </c>
    </row>
    <row r="41" spans="1:5" ht="8.25" customHeight="1" x14ac:dyDescent="0.2">
      <c r="A41" s="184" t="s">
        <v>220</v>
      </c>
      <c r="B41" s="29">
        <f t="shared" si="1"/>
        <v>22.773486670638395</v>
      </c>
      <c r="C41" s="29">
        <f t="shared" si="1"/>
        <v>18.57425034892762</v>
      </c>
      <c r="D41" s="29">
        <f t="shared" ref="D41" si="13">(D20/D$26)*100</f>
        <v>22.103182365993501</v>
      </c>
    </row>
    <row r="42" spans="1:5" x14ac:dyDescent="0.2">
      <c r="A42" s="184" t="s">
        <v>305</v>
      </c>
      <c r="B42" s="29">
        <f t="shared" si="1"/>
        <v>10.108995407712959</v>
      </c>
      <c r="C42" s="29">
        <f t="shared" si="1"/>
        <v>12.149872094566588</v>
      </c>
      <c r="D42" s="29">
        <f t="shared" ref="D42" si="14">(D21/D$26)*100</f>
        <v>10.434770935366537</v>
      </c>
    </row>
    <row r="43" spans="1:5" ht="9.1999999999999993" customHeight="1" x14ac:dyDescent="0.2">
      <c r="A43" s="184" t="s">
        <v>221</v>
      </c>
      <c r="B43" s="29">
        <f t="shared" si="1"/>
        <v>4.6067966911037397</v>
      </c>
      <c r="C43" s="29">
        <f t="shared" si="1"/>
        <v>6.4670672444018793</v>
      </c>
      <c r="D43" s="29">
        <f t="shared" ref="D43" si="15">(D22/D$26)*100</f>
        <v>4.9037429127852752</v>
      </c>
      <c r="E43" s="358" t="s">
        <v>232</v>
      </c>
    </row>
    <row r="44" spans="1:5" ht="9.1999999999999993" customHeight="1" x14ac:dyDescent="0.2">
      <c r="A44" s="184" t="s">
        <v>222</v>
      </c>
      <c r="B44" s="29">
        <f t="shared" si="1"/>
        <v>4.9508357868782529</v>
      </c>
      <c r="C44" s="29">
        <f t="shared" si="1"/>
        <v>2.2566378681683918</v>
      </c>
      <c r="D44" s="29">
        <f t="shared" ref="D44" si="16">(D23/D$26)*100</f>
        <v>4.5207736698357914</v>
      </c>
    </row>
    <row r="45" spans="1:5" ht="9.1999999999999993" customHeight="1" x14ac:dyDescent="0.2">
      <c r="A45" s="184" t="s">
        <v>246</v>
      </c>
      <c r="B45" s="29">
        <f t="shared" si="1"/>
        <v>0.70162622595793278</v>
      </c>
      <c r="C45" s="29">
        <f t="shared" si="1"/>
        <v>0.19236857281650246</v>
      </c>
      <c r="D45" s="29">
        <f t="shared" ref="D45" si="17">(D24/D$26)*100</f>
        <v>0.62033582672291487</v>
      </c>
    </row>
    <row r="46" spans="1:5" ht="9.1999999999999993" customHeight="1" thickBot="1" x14ac:dyDescent="0.25">
      <c r="A46" s="404" t="s">
        <v>47</v>
      </c>
      <c r="B46" s="34">
        <f t="shared" ref="B46:C47" si="18">(B25/B$26)*100</f>
        <v>1.2477983257881253</v>
      </c>
      <c r="C46" s="34">
        <f t="shared" si="18"/>
        <v>1.3196983027154654</v>
      </c>
      <c r="D46" s="34">
        <f t="shared" ref="D46" si="19">(D25/D$26)*100</f>
        <v>1.2592753802680288</v>
      </c>
    </row>
    <row r="47" spans="1:5" ht="9" customHeight="1" x14ac:dyDescent="0.2">
      <c r="A47" s="73" t="s">
        <v>1</v>
      </c>
      <c r="B47" s="78">
        <f t="shared" si="18"/>
        <v>100</v>
      </c>
      <c r="C47" s="78">
        <f t="shared" si="18"/>
        <v>100</v>
      </c>
      <c r="D47" s="78">
        <f t="shared" ref="D47" si="20">(D26/D$26)*100</f>
        <v>100</v>
      </c>
    </row>
    <row r="48" spans="1:5" ht="10.5" customHeight="1" x14ac:dyDescent="0.2">
      <c r="A48" s="466" t="s">
        <v>527</v>
      </c>
      <c r="B48" s="467"/>
      <c r="C48" s="467"/>
      <c r="D48" s="467"/>
    </row>
    <row r="49" spans="1:4" ht="18" customHeight="1" x14ac:dyDescent="0.15">
      <c r="A49" s="465"/>
      <c r="B49" s="465"/>
      <c r="C49" s="465"/>
      <c r="D49" s="465"/>
    </row>
    <row r="50" spans="1:4" x14ac:dyDescent="0.2">
      <c r="A50" s="356"/>
    </row>
  </sheetData>
  <mergeCells count="10">
    <mergeCell ref="A27:D27"/>
    <mergeCell ref="A28:D28"/>
    <mergeCell ref="A48:D48"/>
    <mergeCell ref="A49:D49"/>
    <mergeCell ref="A1:D1"/>
    <mergeCell ref="A2:D2"/>
    <mergeCell ref="A3:D3"/>
    <mergeCell ref="A4:D4"/>
    <mergeCell ref="A5:D5"/>
    <mergeCell ref="B6:C6"/>
  </mergeCells>
  <pageMargins left="1.05" right="1.05" top="0.5" bottom="0.25" header="0" footer="0"/>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51"/>
  <sheetViews>
    <sheetView showGridLines="0" showWhiteSpace="0" view="pageLayout" zoomScale="145" zoomScaleNormal="100" zoomScaleSheetLayoutView="100" zoomScalePageLayoutView="145" workbookViewId="0">
      <selection sqref="A1:J1"/>
    </sheetView>
  </sheetViews>
  <sheetFormatPr defaultColWidth="9.140625" defaultRowHeight="8.25" x14ac:dyDescent="0.2"/>
  <cols>
    <col min="1" max="1" width="20.28515625" style="126" customWidth="1"/>
    <col min="2" max="3" width="7" style="126" customWidth="1"/>
    <col min="4" max="4" width="7" style="343" customWidth="1"/>
    <col min="5" max="8" width="7" style="126" customWidth="1"/>
    <col min="9" max="9" width="7" style="343" customWidth="1"/>
    <col min="10" max="10" width="7" style="126" customWidth="1"/>
    <col min="11" max="12" width="5.140625" style="126" customWidth="1"/>
    <col min="13" max="16384" width="9.140625" style="126"/>
  </cols>
  <sheetData>
    <row r="1" spans="1:12" x14ac:dyDescent="0.2">
      <c r="A1" s="486" t="s">
        <v>338</v>
      </c>
      <c r="B1" s="486"/>
      <c r="C1" s="486"/>
      <c r="D1" s="486"/>
      <c r="E1" s="486"/>
      <c r="F1" s="486"/>
      <c r="G1" s="486"/>
      <c r="H1" s="486"/>
      <c r="I1" s="486"/>
      <c r="J1" s="486"/>
    </row>
    <row r="2" spans="1:12" ht="12.75" customHeight="1" x14ac:dyDescent="0.2">
      <c r="A2" s="474" t="s">
        <v>536</v>
      </c>
      <c r="B2" s="474"/>
      <c r="C2" s="474"/>
      <c r="D2" s="474"/>
      <c r="E2" s="474"/>
      <c r="F2" s="474"/>
      <c r="G2" s="474"/>
      <c r="H2" s="474"/>
      <c r="I2" s="474"/>
      <c r="J2" s="474"/>
    </row>
    <row r="3" spans="1:12" ht="18" customHeight="1" x14ac:dyDescent="0.2">
      <c r="A3" s="470" t="s">
        <v>578</v>
      </c>
      <c r="B3" s="470"/>
      <c r="C3" s="470"/>
      <c r="D3" s="470"/>
      <c r="E3" s="470"/>
      <c r="F3" s="470"/>
      <c r="G3" s="470"/>
      <c r="H3" s="470"/>
      <c r="I3" s="470"/>
      <c r="J3" s="470"/>
      <c r="K3" s="146"/>
      <c r="L3" s="146"/>
    </row>
    <row r="4" spans="1:12" ht="7.5" customHeight="1" x14ac:dyDescent="0.2">
      <c r="A4" s="468"/>
      <c r="B4" s="468"/>
      <c r="C4" s="468"/>
      <c r="D4" s="468"/>
      <c r="E4" s="468"/>
      <c r="F4" s="468"/>
      <c r="G4" s="468"/>
      <c r="H4" s="468"/>
      <c r="I4" s="468"/>
      <c r="J4" s="468"/>
      <c r="K4" s="154"/>
      <c r="L4" s="154"/>
    </row>
    <row r="5" spans="1:12" ht="18" customHeight="1" x14ac:dyDescent="0.2">
      <c r="A5" s="477" t="s">
        <v>570</v>
      </c>
      <c r="B5" s="478"/>
      <c r="C5" s="478"/>
      <c r="D5" s="478"/>
      <c r="E5" s="478"/>
      <c r="F5" s="478"/>
      <c r="G5" s="478"/>
      <c r="H5" s="478"/>
      <c r="I5" s="478"/>
      <c r="J5" s="478"/>
      <c r="K5" s="106"/>
      <c r="L5" s="106"/>
    </row>
    <row r="6" spans="1:12" ht="9" customHeight="1" x14ac:dyDescent="0.2">
      <c r="A6" s="106"/>
      <c r="B6" s="525" t="s">
        <v>316</v>
      </c>
      <c r="C6" s="525"/>
      <c r="D6" s="525"/>
      <c r="E6" s="525"/>
      <c r="F6" s="525"/>
      <c r="G6" s="525"/>
      <c r="H6" s="525"/>
      <c r="I6" s="525"/>
      <c r="J6" s="525"/>
      <c r="K6" s="133"/>
      <c r="L6" s="133"/>
    </row>
    <row r="7" spans="1:12" ht="18.75" customHeight="1" x14ac:dyDescent="0.15">
      <c r="A7" s="2" t="s">
        <v>43</v>
      </c>
      <c r="B7" s="91" t="s">
        <v>59</v>
      </c>
      <c r="C7" s="91" t="s">
        <v>317</v>
      </c>
      <c r="D7" s="91" t="s">
        <v>462</v>
      </c>
      <c r="E7" s="91" t="s">
        <v>61</v>
      </c>
      <c r="F7" s="91" t="s">
        <v>60</v>
      </c>
      <c r="G7" s="91" t="s">
        <v>62</v>
      </c>
      <c r="H7" s="91" t="s">
        <v>58</v>
      </c>
      <c r="I7" s="91" t="s">
        <v>419</v>
      </c>
      <c r="J7" s="91" t="s">
        <v>195</v>
      </c>
      <c r="K7" s="139"/>
      <c r="L7" s="139"/>
    </row>
    <row r="8" spans="1:12" ht="18.75" customHeight="1" x14ac:dyDescent="0.2">
      <c r="A8" s="26" t="s">
        <v>227</v>
      </c>
      <c r="B8" s="162">
        <v>608350</v>
      </c>
      <c r="C8" s="162">
        <v>29914</v>
      </c>
      <c r="D8" s="162">
        <v>16856</v>
      </c>
      <c r="E8" s="162">
        <v>12853</v>
      </c>
      <c r="F8" s="162">
        <v>48666</v>
      </c>
      <c r="G8" s="162">
        <v>10567</v>
      </c>
      <c r="H8" s="162">
        <v>2273</v>
      </c>
      <c r="I8" s="162">
        <v>3630</v>
      </c>
      <c r="J8" s="162">
        <v>1252</v>
      </c>
    </row>
    <row r="9" spans="1:12" ht="9" customHeight="1" x14ac:dyDescent="0.2">
      <c r="A9" s="26" t="s">
        <v>25</v>
      </c>
      <c r="B9" s="162">
        <v>57159</v>
      </c>
      <c r="C9" s="162">
        <v>19179</v>
      </c>
      <c r="D9" s="162">
        <v>11680</v>
      </c>
      <c r="E9" s="162">
        <v>2302</v>
      </c>
      <c r="F9" s="162">
        <v>4034</v>
      </c>
      <c r="G9" s="162">
        <v>5180</v>
      </c>
      <c r="H9" s="162">
        <v>4590</v>
      </c>
      <c r="I9" s="162">
        <v>4476</v>
      </c>
      <c r="J9" s="162" t="s">
        <v>418</v>
      </c>
    </row>
    <row r="10" spans="1:12" ht="9" customHeight="1" x14ac:dyDescent="0.2">
      <c r="A10" s="26" t="s">
        <v>26</v>
      </c>
      <c r="B10" s="162">
        <v>25435</v>
      </c>
      <c r="C10" s="162">
        <v>36772</v>
      </c>
      <c r="D10" s="162">
        <v>20632</v>
      </c>
      <c r="E10" s="162">
        <v>13240</v>
      </c>
      <c r="F10" s="162">
        <v>7842</v>
      </c>
      <c r="G10" s="162">
        <v>7995</v>
      </c>
      <c r="H10" s="162">
        <v>5183</v>
      </c>
      <c r="I10" s="162">
        <v>4306</v>
      </c>
      <c r="J10" s="162" t="s">
        <v>418</v>
      </c>
    </row>
    <row r="11" spans="1:12" ht="9" customHeight="1" x14ac:dyDescent="0.2">
      <c r="A11" s="26" t="s">
        <v>27</v>
      </c>
      <c r="B11" s="162">
        <v>1328412</v>
      </c>
      <c r="C11" s="162">
        <v>146533</v>
      </c>
      <c r="D11" s="162">
        <v>235009</v>
      </c>
      <c r="E11" s="162">
        <v>175498</v>
      </c>
      <c r="F11" s="162">
        <v>421402</v>
      </c>
      <c r="G11" s="162">
        <v>185424</v>
      </c>
      <c r="H11" s="162">
        <v>40077</v>
      </c>
      <c r="I11" s="162">
        <v>22439</v>
      </c>
      <c r="J11" s="162">
        <v>5320</v>
      </c>
    </row>
    <row r="12" spans="1:12" ht="18.75" customHeight="1" x14ac:dyDescent="0.2">
      <c r="A12" s="26" t="s">
        <v>372</v>
      </c>
      <c r="B12" s="162">
        <v>595642</v>
      </c>
      <c r="C12" s="162">
        <v>342045</v>
      </c>
      <c r="D12" s="162">
        <v>140528</v>
      </c>
      <c r="E12" s="162">
        <v>93181</v>
      </c>
      <c r="F12" s="162">
        <v>158565</v>
      </c>
      <c r="G12" s="162">
        <v>81379</v>
      </c>
      <c r="H12" s="162">
        <v>34971</v>
      </c>
      <c r="I12" s="162">
        <v>42133</v>
      </c>
      <c r="J12" s="162">
        <v>9618</v>
      </c>
    </row>
    <row r="13" spans="1:12" ht="9" customHeight="1" x14ac:dyDescent="0.2">
      <c r="A13" s="26" t="s">
        <v>228</v>
      </c>
      <c r="B13" s="162">
        <v>554041</v>
      </c>
      <c r="C13" s="162">
        <v>637126</v>
      </c>
      <c r="D13" s="162">
        <v>248309</v>
      </c>
      <c r="E13" s="162">
        <v>95267</v>
      </c>
      <c r="F13" s="162">
        <v>110578</v>
      </c>
      <c r="G13" s="162">
        <v>104403</v>
      </c>
      <c r="H13" s="162">
        <v>58292</v>
      </c>
      <c r="I13" s="162">
        <v>48091</v>
      </c>
      <c r="J13" s="162">
        <v>12082</v>
      </c>
    </row>
    <row r="14" spans="1:12" ht="9" customHeight="1" x14ac:dyDescent="0.2">
      <c r="A14" s="26" t="s">
        <v>229</v>
      </c>
      <c r="B14" s="162">
        <v>273667</v>
      </c>
      <c r="C14" s="162">
        <v>223442</v>
      </c>
      <c r="D14" s="162">
        <v>91823</v>
      </c>
      <c r="E14" s="162">
        <v>67475</v>
      </c>
      <c r="F14" s="162">
        <v>68386</v>
      </c>
      <c r="G14" s="162">
        <v>63265</v>
      </c>
      <c r="H14" s="162">
        <v>24603</v>
      </c>
      <c r="I14" s="162">
        <v>18257</v>
      </c>
      <c r="J14" s="162">
        <v>3881</v>
      </c>
    </row>
    <row r="15" spans="1:12" ht="9" customHeight="1" x14ac:dyDescent="0.2">
      <c r="A15" s="26" t="s">
        <v>230</v>
      </c>
      <c r="B15" s="162">
        <v>674881</v>
      </c>
      <c r="C15" s="162">
        <v>795722</v>
      </c>
      <c r="D15" s="162">
        <v>356327</v>
      </c>
      <c r="E15" s="162">
        <v>306468</v>
      </c>
      <c r="F15" s="162">
        <v>219845</v>
      </c>
      <c r="G15" s="162">
        <v>218896</v>
      </c>
      <c r="H15" s="162">
        <v>180838</v>
      </c>
      <c r="I15" s="162">
        <v>125106</v>
      </c>
      <c r="J15" s="162">
        <v>16848</v>
      </c>
    </row>
    <row r="16" spans="1:12" ht="9" customHeight="1" x14ac:dyDescent="0.2">
      <c r="A16" s="184" t="s">
        <v>231</v>
      </c>
      <c r="B16" s="162">
        <v>278197</v>
      </c>
      <c r="C16" s="162">
        <v>281240</v>
      </c>
      <c r="D16" s="162">
        <v>153846</v>
      </c>
      <c r="E16" s="162">
        <v>200742</v>
      </c>
      <c r="F16" s="162">
        <v>103487</v>
      </c>
      <c r="G16" s="162">
        <v>100913</v>
      </c>
      <c r="H16" s="162">
        <v>56676</v>
      </c>
      <c r="I16" s="162">
        <v>91538</v>
      </c>
      <c r="J16" s="162">
        <v>10784</v>
      </c>
    </row>
    <row r="17" spans="1:12" ht="9" customHeight="1" x14ac:dyDescent="0.2">
      <c r="A17" s="184" t="s">
        <v>217</v>
      </c>
      <c r="B17" s="162">
        <v>52671</v>
      </c>
      <c r="C17" s="162">
        <v>192241</v>
      </c>
      <c r="D17" s="162">
        <v>113565</v>
      </c>
      <c r="E17" s="162">
        <v>44641</v>
      </c>
      <c r="F17" s="162">
        <v>19634</v>
      </c>
      <c r="G17" s="162">
        <v>44155</v>
      </c>
      <c r="H17" s="162">
        <v>20866</v>
      </c>
      <c r="I17" s="162">
        <v>16956</v>
      </c>
      <c r="J17" s="162">
        <v>5329</v>
      </c>
    </row>
    <row r="18" spans="1:12" ht="18.75" customHeight="1" x14ac:dyDescent="0.2">
      <c r="A18" s="26" t="s">
        <v>218</v>
      </c>
      <c r="B18" s="162">
        <v>203428</v>
      </c>
      <c r="C18" s="162">
        <v>527009</v>
      </c>
      <c r="D18" s="162">
        <v>290735</v>
      </c>
      <c r="E18" s="162">
        <v>153432</v>
      </c>
      <c r="F18" s="162">
        <v>83777</v>
      </c>
      <c r="G18" s="162">
        <v>142859</v>
      </c>
      <c r="H18" s="162">
        <v>63146</v>
      </c>
      <c r="I18" s="162">
        <v>52512</v>
      </c>
      <c r="J18" s="162">
        <v>11741</v>
      </c>
    </row>
    <row r="19" spans="1:12" ht="27.75" customHeight="1" x14ac:dyDescent="0.2">
      <c r="A19" s="26" t="s">
        <v>357</v>
      </c>
      <c r="B19" s="162">
        <v>979801</v>
      </c>
      <c r="C19" s="162">
        <v>1070651</v>
      </c>
      <c r="D19" s="162">
        <v>535792</v>
      </c>
      <c r="E19" s="162">
        <v>276681</v>
      </c>
      <c r="F19" s="162">
        <v>349879</v>
      </c>
      <c r="G19" s="162">
        <v>289606</v>
      </c>
      <c r="H19" s="162">
        <v>130909</v>
      </c>
      <c r="I19" s="162">
        <v>130944</v>
      </c>
      <c r="J19" s="162">
        <v>24224</v>
      </c>
    </row>
    <row r="20" spans="1:12" ht="18.75" customHeight="1" x14ac:dyDescent="0.2">
      <c r="A20" s="26" t="s">
        <v>220</v>
      </c>
      <c r="B20" s="162">
        <v>772322</v>
      </c>
      <c r="C20" s="162">
        <v>1763932</v>
      </c>
      <c r="D20" s="162">
        <v>900662</v>
      </c>
      <c r="E20" s="162">
        <v>753913</v>
      </c>
      <c r="F20" s="162">
        <v>287412</v>
      </c>
      <c r="G20" s="162">
        <v>405191</v>
      </c>
      <c r="H20" s="162">
        <v>238381</v>
      </c>
      <c r="I20" s="162">
        <v>418792</v>
      </c>
      <c r="J20" s="162">
        <v>36153</v>
      </c>
    </row>
    <row r="21" spans="1:12" ht="27.75" customHeight="1" x14ac:dyDescent="0.2">
      <c r="A21" s="26" t="s">
        <v>305</v>
      </c>
      <c r="B21" s="162">
        <v>1346217</v>
      </c>
      <c r="C21" s="162">
        <v>880793</v>
      </c>
      <c r="D21" s="162">
        <v>335819</v>
      </c>
      <c r="E21" s="162">
        <v>264695</v>
      </c>
      <c r="F21" s="162">
        <v>375873</v>
      </c>
      <c r="G21" s="162">
        <v>227839</v>
      </c>
      <c r="H21" s="162">
        <v>100551</v>
      </c>
      <c r="I21" s="162">
        <v>94501</v>
      </c>
      <c r="J21" s="162">
        <v>21606</v>
      </c>
    </row>
    <row r="22" spans="1:12" ht="18.75" customHeight="1" x14ac:dyDescent="0.2">
      <c r="A22" s="26" t="s">
        <v>221</v>
      </c>
      <c r="B22" s="162">
        <v>562400</v>
      </c>
      <c r="C22" s="162">
        <v>504638</v>
      </c>
      <c r="D22" s="162">
        <v>195084</v>
      </c>
      <c r="E22" s="162">
        <v>169011</v>
      </c>
      <c r="F22" s="162">
        <v>219650</v>
      </c>
      <c r="G22" s="162">
        <v>170054</v>
      </c>
      <c r="H22" s="162">
        <v>56991</v>
      </c>
      <c r="I22" s="162">
        <v>56721</v>
      </c>
      <c r="J22" s="162">
        <v>7132</v>
      </c>
      <c r="K22" s="126" t="s">
        <v>232</v>
      </c>
    </row>
    <row r="23" spans="1:12" ht="9" customHeight="1" x14ac:dyDescent="0.2">
      <c r="A23" s="26" t="s">
        <v>222</v>
      </c>
      <c r="B23" s="162">
        <v>94651</v>
      </c>
      <c r="C23" s="162">
        <v>222752</v>
      </c>
      <c r="D23" s="162">
        <v>112014</v>
      </c>
      <c r="E23" s="162">
        <v>80711</v>
      </c>
      <c r="F23" s="162">
        <v>34578</v>
      </c>
      <c r="G23" s="162">
        <v>49867</v>
      </c>
      <c r="H23" s="162">
        <v>29244</v>
      </c>
      <c r="I23" s="162">
        <v>47333</v>
      </c>
      <c r="J23" s="162">
        <v>6386</v>
      </c>
    </row>
    <row r="24" spans="1:12" ht="9" customHeight="1" x14ac:dyDescent="0.2">
      <c r="A24" s="26" t="s">
        <v>246</v>
      </c>
      <c r="B24" s="162">
        <v>6260</v>
      </c>
      <c r="C24" s="162">
        <v>20032</v>
      </c>
      <c r="D24" s="162">
        <v>8064</v>
      </c>
      <c r="E24" s="162">
        <v>9278</v>
      </c>
      <c r="F24" s="162">
        <v>2521</v>
      </c>
      <c r="G24" s="162">
        <v>5582</v>
      </c>
      <c r="H24" s="162" t="s">
        <v>418</v>
      </c>
      <c r="I24" s="162">
        <v>3576</v>
      </c>
      <c r="J24" s="162">
        <v>1476</v>
      </c>
      <c r="K24" s="174"/>
      <c r="L24" s="174"/>
    </row>
    <row r="25" spans="1:12" ht="18.75" customHeight="1" thickBot="1" x14ac:dyDescent="0.25">
      <c r="A25" s="75" t="s">
        <v>47</v>
      </c>
      <c r="B25" s="162">
        <v>107796</v>
      </c>
      <c r="C25" s="162">
        <v>84350</v>
      </c>
      <c r="D25" s="162">
        <v>27370</v>
      </c>
      <c r="E25" s="162">
        <v>61415</v>
      </c>
      <c r="F25" s="162">
        <v>33549</v>
      </c>
      <c r="G25" s="162">
        <v>28484</v>
      </c>
      <c r="H25" s="162">
        <v>21531</v>
      </c>
      <c r="I25" s="162">
        <v>28368</v>
      </c>
      <c r="J25" s="162">
        <v>3365</v>
      </c>
    </row>
    <row r="26" spans="1:12" ht="9" customHeight="1" x14ac:dyDescent="0.2">
      <c r="A26" s="203" t="s">
        <v>1</v>
      </c>
      <c r="B26" s="208">
        <v>8521330</v>
      </c>
      <c r="C26" s="208">
        <v>7778371</v>
      </c>
      <c r="D26" s="208">
        <v>3794115</v>
      </c>
      <c r="E26" s="208">
        <v>2780803</v>
      </c>
      <c r="F26" s="208">
        <v>2549678</v>
      </c>
      <c r="G26" s="208">
        <v>2141659</v>
      </c>
      <c r="H26" s="208">
        <v>1070090</v>
      </c>
      <c r="I26" s="208">
        <v>1209679</v>
      </c>
      <c r="J26" s="208">
        <v>178410</v>
      </c>
    </row>
    <row r="27" spans="1:12" ht="9" customHeight="1" x14ac:dyDescent="0.2">
      <c r="A27" s="529"/>
      <c r="B27" s="529"/>
      <c r="C27" s="529"/>
      <c r="D27" s="529"/>
      <c r="E27" s="529"/>
      <c r="F27" s="529"/>
      <c r="G27" s="529"/>
      <c r="H27" s="529"/>
      <c r="I27" s="529"/>
      <c r="J27" s="529"/>
      <c r="K27" s="146"/>
      <c r="L27" s="146"/>
    </row>
    <row r="28" spans="1:12" ht="9" customHeight="1" x14ac:dyDescent="0.2">
      <c r="A28" s="528" t="s">
        <v>322</v>
      </c>
      <c r="B28" s="528"/>
      <c r="C28" s="528"/>
      <c r="D28" s="528"/>
      <c r="E28" s="528"/>
      <c r="F28" s="528"/>
      <c r="G28" s="528"/>
      <c r="H28" s="528"/>
      <c r="I28" s="528"/>
      <c r="J28" s="528"/>
      <c r="K28" s="173"/>
      <c r="L28" s="173"/>
    </row>
    <row r="29" spans="1:12" ht="18.75" customHeight="1" x14ac:dyDescent="0.2">
      <c r="A29" s="26" t="s">
        <v>227</v>
      </c>
      <c r="B29" s="42">
        <f t="shared" ref="B29:J29" si="0">(B8/B$26)*100</f>
        <v>7.1391437721576327</v>
      </c>
      <c r="C29" s="42">
        <f t="shared" si="0"/>
        <v>0.38457923902061242</v>
      </c>
      <c r="D29" s="42">
        <f t="shared" si="0"/>
        <v>0.44426697662037129</v>
      </c>
      <c r="E29" s="42">
        <f t="shared" si="0"/>
        <v>0.46220462219006525</v>
      </c>
      <c r="F29" s="42">
        <f t="shared" si="0"/>
        <v>1.908711609858186</v>
      </c>
      <c r="G29" s="42">
        <f t="shared" si="0"/>
        <v>0.49340254447603471</v>
      </c>
      <c r="H29" s="42">
        <f t="shared" si="0"/>
        <v>0.2124120401087759</v>
      </c>
      <c r="I29" s="42">
        <f t="shared" si="0"/>
        <v>0.30007960789597898</v>
      </c>
      <c r="J29" s="42">
        <f t="shared" si="0"/>
        <v>0.70175438596491224</v>
      </c>
    </row>
    <row r="30" spans="1:12" ht="9" customHeight="1" x14ac:dyDescent="0.2">
      <c r="A30" s="26" t="s">
        <v>25</v>
      </c>
      <c r="B30" s="42">
        <f t="shared" ref="B30:I30" si="1">(B9/B$26)*100</f>
        <v>0.67077557141901556</v>
      </c>
      <c r="C30" s="42">
        <f t="shared" si="1"/>
        <v>0.24656833673785938</v>
      </c>
      <c r="D30" s="42">
        <f t="shared" si="1"/>
        <v>0.30784517601601424</v>
      </c>
      <c r="E30" s="42">
        <f t="shared" si="1"/>
        <v>8.2781843949391601E-2</v>
      </c>
      <c r="F30" s="42">
        <f t="shared" si="1"/>
        <v>0.15821605708642425</v>
      </c>
      <c r="G30" s="42">
        <f t="shared" si="1"/>
        <v>0.24186857011316928</v>
      </c>
      <c r="H30" s="42">
        <f t="shared" si="1"/>
        <v>0.42893588389761611</v>
      </c>
      <c r="I30" s="42">
        <f t="shared" si="1"/>
        <v>0.37001551651305842</v>
      </c>
      <c r="J30" s="42">
        <v>0.4405582646712628</v>
      </c>
    </row>
    <row r="31" spans="1:12" ht="9" customHeight="1" x14ac:dyDescent="0.2">
      <c r="A31" s="26" t="s">
        <v>26</v>
      </c>
      <c r="B31" s="42">
        <f t="shared" ref="B31:I31" si="2">(B10/B$26)*100</f>
        <v>0.29848626916220827</v>
      </c>
      <c r="C31" s="42">
        <f t="shared" si="2"/>
        <v>0.47274680006906328</v>
      </c>
      <c r="D31" s="42">
        <f t="shared" si="2"/>
        <v>0.54378952667486358</v>
      </c>
      <c r="E31" s="42">
        <f t="shared" si="2"/>
        <v>0.4761214656342071</v>
      </c>
      <c r="F31" s="42">
        <f t="shared" si="2"/>
        <v>0.30756824979467995</v>
      </c>
      <c r="G31" s="42">
        <f t="shared" si="2"/>
        <v>0.37330872935420628</v>
      </c>
      <c r="H31" s="42">
        <f t="shared" si="2"/>
        <v>0.4843517834948462</v>
      </c>
      <c r="I31" s="42">
        <f t="shared" si="2"/>
        <v>0.35596220154272329</v>
      </c>
      <c r="J31" s="42">
        <v>0.23933636006950285</v>
      </c>
    </row>
    <row r="32" spans="1:12" ht="9" customHeight="1" x14ac:dyDescent="0.2">
      <c r="A32" s="26" t="s">
        <v>27</v>
      </c>
      <c r="B32" s="42">
        <f t="shared" ref="B32:J32" si="3">(B11/B$26)*100</f>
        <v>15.589256606656473</v>
      </c>
      <c r="C32" s="42">
        <f t="shared" si="3"/>
        <v>1.8838520302001536</v>
      </c>
      <c r="D32" s="42">
        <f t="shared" si="3"/>
        <v>6.1940399803379709</v>
      </c>
      <c r="E32" s="42">
        <f t="shared" si="3"/>
        <v>6.3110547564858068</v>
      </c>
      <c r="F32" s="42">
        <f t="shared" si="3"/>
        <v>16.527655649066276</v>
      </c>
      <c r="G32" s="42">
        <f t="shared" si="3"/>
        <v>8.6579609545683969</v>
      </c>
      <c r="H32" s="42">
        <f t="shared" si="3"/>
        <v>3.745199001953107</v>
      </c>
      <c r="I32" s="42">
        <f t="shared" si="3"/>
        <v>1.8549549095255851</v>
      </c>
      <c r="J32" s="42">
        <f t="shared" si="3"/>
        <v>2.9818956336528224</v>
      </c>
    </row>
    <row r="33" spans="1:11" ht="18.75" customHeight="1" x14ac:dyDescent="0.2">
      <c r="A33" s="26" t="s">
        <v>372</v>
      </c>
      <c r="B33" s="42">
        <f t="shared" ref="B33:J33" si="4">(B12/B$26)*100</f>
        <v>6.9900121225207803</v>
      </c>
      <c r="C33" s="42">
        <f t="shared" si="4"/>
        <v>4.3973860336566615</v>
      </c>
      <c r="D33" s="42">
        <f t="shared" si="4"/>
        <v>3.7038413437652786</v>
      </c>
      <c r="E33" s="42">
        <f t="shared" si="4"/>
        <v>3.3508666381617105</v>
      </c>
      <c r="F33" s="42">
        <f t="shared" si="4"/>
        <v>6.2190205978951063</v>
      </c>
      <c r="G33" s="42">
        <f t="shared" si="4"/>
        <v>3.7998112678068732</v>
      </c>
      <c r="H33" s="42">
        <f t="shared" si="4"/>
        <v>3.2680428748983732</v>
      </c>
      <c r="I33" s="42">
        <f t="shared" si="4"/>
        <v>3.4829901155595824</v>
      </c>
      <c r="J33" s="42">
        <f t="shared" si="4"/>
        <v>5.3909534218933919</v>
      </c>
    </row>
    <row r="34" spans="1:11" ht="9" customHeight="1" x14ac:dyDescent="0.2">
      <c r="A34" s="26" t="s">
        <v>228</v>
      </c>
      <c r="B34" s="42">
        <f t="shared" ref="B34:J34" si="5">(B13/B$26)*100</f>
        <v>6.5018136840141159</v>
      </c>
      <c r="C34" s="42">
        <f t="shared" si="5"/>
        <v>8.1909952610900145</v>
      </c>
      <c r="D34" s="42">
        <f t="shared" si="5"/>
        <v>6.544582860561686</v>
      </c>
      <c r="E34" s="42">
        <f t="shared" si="5"/>
        <v>3.4258809415841398</v>
      </c>
      <c r="F34" s="42">
        <f t="shared" si="5"/>
        <v>4.3369398018102672</v>
      </c>
      <c r="G34" s="42">
        <f t="shared" si="5"/>
        <v>4.8748656999083417</v>
      </c>
      <c r="H34" s="42">
        <f t="shared" si="5"/>
        <v>5.4473922754160871</v>
      </c>
      <c r="I34" s="42">
        <f t="shared" si="5"/>
        <v>3.9755174719905035</v>
      </c>
      <c r="J34" s="42">
        <f t="shared" si="5"/>
        <v>6.7720419259010152</v>
      </c>
    </row>
    <row r="35" spans="1:11" ht="9" customHeight="1" x14ac:dyDescent="0.2">
      <c r="A35" s="26" t="s">
        <v>229</v>
      </c>
      <c r="B35" s="42">
        <f t="shared" ref="B35:J35" si="6">(B14/B$26)*100</f>
        <v>3.2115526566862216</v>
      </c>
      <c r="C35" s="42">
        <f t="shared" si="6"/>
        <v>2.8726066164753523</v>
      </c>
      <c r="D35" s="42">
        <f t="shared" si="6"/>
        <v>2.4201427737430206</v>
      </c>
      <c r="E35" s="42">
        <f t="shared" si="6"/>
        <v>2.4264573937815803</v>
      </c>
      <c r="F35" s="42">
        <f t="shared" si="6"/>
        <v>2.6821426078116528</v>
      </c>
      <c r="G35" s="42">
        <f t="shared" si="6"/>
        <v>2.9540183567972305</v>
      </c>
      <c r="H35" s="42">
        <f t="shared" si="6"/>
        <v>2.2991524077414049</v>
      </c>
      <c r="I35" s="42">
        <f t="shared" si="6"/>
        <v>1.5092433612553413</v>
      </c>
      <c r="J35" s="42">
        <f t="shared" si="6"/>
        <v>2.1753264951516171</v>
      </c>
    </row>
    <row r="36" spans="1:11" ht="9" customHeight="1" x14ac:dyDescent="0.2">
      <c r="A36" s="26" t="s">
        <v>230</v>
      </c>
      <c r="B36" s="42">
        <f t="shared" ref="B36:J36" si="7">(B15/B$26)*100</f>
        <v>7.9199021748952338</v>
      </c>
      <c r="C36" s="42">
        <f t="shared" si="7"/>
        <v>10.229931177106364</v>
      </c>
      <c r="D36" s="42">
        <f t="shared" si="7"/>
        <v>9.3915708933440332</v>
      </c>
      <c r="E36" s="42">
        <f t="shared" si="7"/>
        <v>11.020845417672522</v>
      </c>
      <c r="F36" s="42">
        <f t="shared" si="7"/>
        <v>8.6224613460993904</v>
      </c>
      <c r="G36" s="42">
        <f t="shared" si="7"/>
        <v>10.22086149102168</v>
      </c>
      <c r="H36" s="42">
        <f t="shared" si="7"/>
        <v>16.899326224896971</v>
      </c>
      <c r="I36" s="42">
        <f t="shared" si="7"/>
        <v>10.342082486345552</v>
      </c>
      <c r="J36" s="42">
        <f t="shared" si="7"/>
        <v>9.4434168488313439</v>
      </c>
    </row>
    <row r="37" spans="1:11" ht="9" customHeight="1" x14ac:dyDescent="0.2">
      <c r="A37" s="184" t="s">
        <v>231</v>
      </c>
      <c r="B37" s="42">
        <f t="shared" ref="B37:J37" si="8">(B16/B$26)*100</f>
        <v>3.264713372208329</v>
      </c>
      <c r="C37" s="42">
        <f t="shared" si="8"/>
        <v>3.6156670850490418</v>
      </c>
      <c r="D37" s="42">
        <f t="shared" si="8"/>
        <v>4.0548586429246347</v>
      </c>
      <c r="E37" s="42">
        <f t="shared" si="8"/>
        <v>7.218850094738821</v>
      </c>
      <c r="F37" s="42">
        <f t="shared" si="8"/>
        <v>4.0588262517855194</v>
      </c>
      <c r="G37" s="42">
        <f t="shared" si="8"/>
        <v>4.7119079181139476</v>
      </c>
      <c r="H37" s="42">
        <f t="shared" si="8"/>
        <v>5.2963769402573613</v>
      </c>
      <c r="I37" s="42">
        <f t="shared" si="8"/>
        <v>7.567131445614911</v>
      </c>
      <c r="J37" s="42">
        <f t="shared" si="8"/>
        <v>6.0445042318255702</v>
      </c>
    </row>
    <row r="38" spans="1:11" ht="9" customHeight="1" x14ac:dyDescent="0.2">
      <c r="A38" s="184" t="s">
        <v>217</v>
      </c>
      <c r="B38" s="42">
        <f t="shared" ref="B38:J38" si="9">(B17/B$26)*100</f>
        <v>0.61810773670307328</v>
      </c>
      <c r="C38" s="42">
        <f t="shared" si="9"/>
        <v>2.471481496575568</v>
      </c>
      <c r="D38" s="42">
        <f t="shared" si="9"/>
        <v>2.9931881347824199</v>
      </c>
      <c r="E38" s="42">
        <f t="shared" si="9"/>
        <v>1.6053276697414383</v>
      </c>
      <c r="F38" s="42">
        <f t="shared" si="9"/>
        <v>0.770058023013102</v>
      </c>
      <c r="G38" s="42">
        <f t="shared" si="9"/>
        <v>2.061719442731079</v>
      </c>
      <c r="H38" s="42">
        <f t="shared" si="9"/>
        <v>1.9499294451868536</v>
      </c>
      <c r="I38" s="42">
        <f t="shared" si="9"/>
        <v>1.4016941684529531</v>
      </c>
      <c r="J38" s="42">
        <f t="shared" si="9"/>
        <v>2.9869401939353177</v>
      </c>
    </row>
    <row r="39" spans="1:11" ht="18.75" customHeight="1" x14ac:dyDescent="0.2">
      <c r="A39" s="26" t="s">
        <v>218</v>
      </c>
      <c r="B39" s="42">
        <f t="shared" ref="B39:J39" si="10">(B18/B$26)*100</f>
        <v>2.3872799199186043</v>
      </c>
      <c r="C39" s="42">
        <f t="shared" si="10"/>
        <v>6.7753132371803817</v>
      </c>
      <c r="D39" s="42">
        <f t="shared" si="10"/>
        <v>7.6627882918678001</v>
      </c>
      <c r="E39" s="42">
        <f t="shared" si="10"/>
        <v>5.5175429543193104</v>
      </c>
      <c r="F39" s="42">
        <f t="shared" si="10"/>
        <v>3.2857874602204671</v>
      </c>
      <c r="G39" s="42">
        <f t="shared" si="10"/>
        <v>6.6704830227407825</v>
      </c>
      <c r="H39" s="42">
        <f t="shared" si="10"/>
        <v>5.9009989813940882</v>
      </c>
      <c r="I39" s="42">
        <f t="shared" si="10"/>
        <v>4.3409863277778644</v>
      </c>
      <c r="J39" s="42">
        <f t="shared" si="10"/>
        <v>6.5809091418642458</v>
      </c>
    </row>
    <row r="40" spans="1:11" ht="27" customHeight="1" x14ac:dyDescent="0.2">
      <c r="A40" s="26" t="s">
        <v>357</v>
      </c>
      <c r="B40" s="42">
        <f t="shared" ref="B40:J40" si="11">(B19/B$26)*100</f>
        <v>11.498216827654838</v>
      </c>
      <c r="C40" s="42">
        <f t="shared" si="11"/>
        <v>13.76446302188466</v>
      </c>
      <c r="D40" s="42">
        <f t="shared" si="11"/>
        <v>14.121659464723656</v>
      </c>
      <c r="E40" s="42">
        <f t="shared" si="11"/>
        <v>9.9496800025028733</v>
      </c>
      <c r="F40" s="42">
        <f t="shared" si="11"/>
        <v>13.722477897208982</v>
      </c>
      <c r="G40" s="42">
        <f t="shared" si="11"/>
        <v>13.522507551388898</v>
      </c>
      <c r="H40" s="42">
        <f t="shared" si="11"/>
        <v>12.233456998944014</v>
      </c>
      <c r="I40" s="42">
        <f t="shared" si="11"/>
        <v>10.824689855738589</v>
      </c>
      <c r="J40" s="42">
        <f t="shared" si="11"/>
        <v>13.577714253685333</v>
      </c>
      <c r="K40" s="126" t="s">
        <v>232</v>
      </c>
    </row>
    <row r="41" spans="1:11" ht="18.75" customHeight="1" x14ac:dyDescent="0.2">
      <c r="A41" s="26" t="s">
        <v>220</v>
      </c>
      <c r="B41" s="42">
        <f t="shared" ref="B41:J41" si="12">(B20/B$26)*100</f>
        <v>9.0633973804558678</v>
      </c>
      <c r="C41" s="42">
        <f t="shared" si="12"/>
        <v>22.677396076890648</v>
      </c>
      <c r="D41" s="42">
        <f t="shared" si="12"/>
        <v>23.738394856244476</v>
      </c>
      <c r="E41" s="42">
        <f t="shared" si="12"/>
        <v>27.11134158011193</v>
      </c>
      <c r="F41" s="42">
        <f t="shared" si="12"/>
        <v>11.272482250699891</v>
      </c>
      <c r="G41" s="42">
        <f t="shared" si="12"/>
        <v>18.919491851877446</v>
      </c>
      <c r="H41" s="42">
        <f t="shared" si="12"/>
        <v>22.276724387668327</v>
      </c>
      <c r="I41" s="42">
        <f t="shared" si="12"/>
        <v>34.620093429744585</v>
      </c>
      <c r="J41" s="42">
        <f t="shared" si="12"/>
        <v>20.263998654783926</v>
      </c>
    </row>
    <row r="42" spans="1:11" ht="27" customHeight="1" x14ac:dyDescent="0.2">
      <c r="A42" s="26" t="s">
        <v>305</v>
      </c>
      <c r="B42" s="42">
        <f t="shared" ref="B42:J42" si="13">(B21/B$26)*100</f>
        <v>15.798202862698663</v>
      </c>
      <c r="C42" s="42">
        <f t="shared" si="13"/>
        <v>11.323617760068272</v>
      </c>
      <c r="D42" s="42">
        <f t="shared" si="13"/>
        <v>8.8510495860035867</v>
      </c>
      <c r="E42" s="42">
        <f t="shared" si="13"/>
        <v>9.5186534249279795</v>
      </c>
      <c r="F42" s="42">
        <f t="shared" si="13"/>
        <v>14.741979183253729</v>
      </c>
      <c r="G42" s="42">
        <f t="shared" si="13"/>
        <v>10.638434970273046</v>
      </c>
      <c r="H42" s="42">
        <f t="shared" si="13"/>
        <v>9.3964993598669277</v>
      </c>
      <c r="I42" s="42">
        <f t="shared" si="13"/>
        <v>7.8120724588919872</v>
      </c>
      <c r="J42" s="42">
        <f t="shared" si="13"/>
        <v>12.110307718177232</v>
      </c>
    </row>
    <row r="43" spans="1:11" ht="18.75" customHeight="1" x14ac:dyDescent="0.2">
      <c r="A43" s="26" t="s">
        <v>221</v>
      </c>
      <c r="B43" s="42">
        <f t="shared" ref="B43:J43" si="14">(B22/B$26)*100</f>
        <v>6.599908699698287</v>
      </c>
      <c r="C43" s="42">
        <f t="shared" si="14"/>
        <v>6.4877080303832253</v>
      </c>
      <c r="D43" s="42">
        <f t="shared" si="14"/>
        <v>5.1417524244784358</v>
      </c>
      <c r="E43" s="42">
        <f t="shared" si="14"/>
        <v>6.0777768148265094</v>
      </c>
      <c r="F43" s="42">
        <f t="shared" si="14"/>
        <v>8.6148133215253075</v>
      </c>
      <c r="G43" s="42">
        <f t="shared" si="14"/>
        <v>7.9402930158349205</v>
      </c>
      <c r="H43" s="42">
        <f t="shared" si="14"/>
        <v>5.3258137166032764</v>
      </c>
      <c r="I43" s="42">
        <f t="shared" si="14"/>
        <v>4.6889298731316327</v>
      </c>
      <c r="J43" s="42">
        <f t="shared" si="14"/>
        <v>3.9975337705285581</v>
      </c>
      <c r="K43" s="126" t="s">
        <v>232</v>
      </c>
    </row>
    <row r="44" spans="1:11" ht="9" customHeight="1" x14ac:dyDescent="0.2">
      <c r="A44" s="26" t="s">
        <v>222</v>
      </c>
      <c r="B44" s="42">
        <f t="shared" ref="B44:J44" si="15">(B23/B$26)*100</f>
        <v>1.1107538377225152</v>
      </c>
      <c r="C44" s="42">
        <f t="shared" si="15"/>
        <v>2.86373586448885</v>
      </c>
      <c r="D44" s="42">
        <f t="shared" si="15"/>
        <v>2.9523090364946767</v>
      </c>
      <c r="E44" s="42">
        <f t="shared" si="15"/>
        <v>2.9024350160726957</v>
      </c>
      <c r="F44" s="42">
        <f t="shared" si="15"/>
        <v>1.3561712498597862</v>
      </c>
      <c r="G44" s="42">
        <f t="shared" si="15"/>
        <v>2.3284285686937087</v>
      </c>
      <c r="H44" s="42">
        <f t="shared" si="15"/>
        <v>2.7328542459045502</v>
      </c>
      <c r="I44" s="42">
        <f t="shared" si="15"/>
        <v>3.9128562205345387</v>
      </c>
      <c r="J44" s="42">
        <f t="shared" si="15"/>
        <v>3.5793957737794964</v>
      </c>
    </row>
    <row r="45" spans="1:11" ht="9" customHeight="1" x14ac:dyDescent="0.2">
      <c r="A45" s="26" t="s">
        <v>246</v>
      </c>
      <c r="B45" s="42">
        <f t="shared" ref="B45:J45" si="16">(B24/B$26)*100</f>
        <v>7.3462710633199271E-2</v>
      </c>
      <c r="C45" s="42">
        <f t="shared" si="16"/>
        <v>0.25753464317914382</v>
      </c>
      <c r="D45" s="42">
        <f t="shared" si="16"/>
        <v>0.2125396831672208</v>
      </c>
      <c r="E45" s="42">
        <f t="shared" si="16"/>
        <v>0.33364463430167474</v>
      </c>
      <c r="F45" s="42">
        <f t="shared" si="16"/>
        <v>9.8875230519304802E-2</v>
      </c>
      <c r="G45" s="42">
        <f t="shared" si="16"/>
        <v>0.26063906532272413</v>
      </c>
      <c r="H45" s="42">
        <v>9.0459681E-2</v>
      </c>
      <c r="I45" s="42">
        <f t="shared" si="16"/>
        <v>0.29561561372893136</v>
      </c>
      <c r="J45" s="42">
        <f t="shared" si="16"/>
        <v>0.82730788632924168</v>
      </c>
    </row>
    <row r="46" spans="1:11" ht="18.75" customHeight="1" thickBot="1" x14ac:dyDescent="0.25">
      <c r="A46" s="75" t="s">
        <v>47</v>
      </c>
      <c r="B46" s="42">
        <f t="shared" ref="B46:J46" si="17">(B25/B$26)*100</f>
        <v>1.265013794794944</v>
      </c>
      <c r="C46" s="42">
        <f t="shared" si="17"/>
        <v>1.0844172899441284</v>
      </c>
      <c r="D46" s="42">
        <f t="shared" si="17"/>
        <v>0.72138034824985542</v>
      </c>
      <c r="E46" s="42">
        <f t="shared" si="17"/>
        <v>2.2085347289973436</v>
      </c>
      <c r="F46" s="42">
        <f t="shared" si="17"/>
        <v>1.3158132124919304</v>
      </c>
      <c r="G46" s="42">
        <f t="shared" si="17"/>
        <v>1.3299969789775121</v>
      </c>
      <c r="H46" s="42">
        <f t="shared" si="17"/>
        <v>2.0120737508060071</v>
      </c>
      <c r="I46" s="42">
        <f t="shared" si="17"/>
        <v>2.345084935755684</v>
      </c>
      <c r="J46" s="42">
        <f t="shared" si="17"/>
        <v>1.8861050389552154</v>
      </c>
    </row>
    <row r="47" spans="1:11" ht="9" customHeight="1" x14ac:dyDescent="0.2">
      <c r="A47" s="73" t="s">
        <v>1</v>
      </c>
      <c r="B47" s="84">
        <f t="shared" ref="B47:H47" si="18">(B26/B$26)*100</f>
        <v>100</v>
      </c>
      <c r="C47" s="84">
        <f t="shared" si="18"/>
        <v>100</v>
      </c>
      <c r="D47" s="84">
        <v>100</v>
      </c>
      <c r="E47" s="84">
        <f t="shared" si="18"/>
        <v>100</v>
      </c>
      <c r="F47" s="84">
        <f t="shared" si="18"/>
        <v>100</v>
      </c>
      <c r="G47" s="84">
        <f t="shared" si="18"/>
        <v>100</v>
      </c>
      <c r="H47" s="84">
        <f t="shared" si="18"/>
        <v>100</v>
      </c>
      <c r="I47" s="84">
        <v>100</v>
      </c>
      <c r="J47" s="84">
        <v>100</v>
      </c>
    </row>
    <row r="48" spans="1:11" ht="24" customHeight="1" x14ac:dyDescent="0.2">
      <c r="A48" s="466" t="s">
        <v>482</v>
      </c>
      <c r="B48" s="467"/>
      <c r="C48" s="467"/>
      <c r="D48" s="467"/>
      <c r="E48" s="467"/>
      <c r="F48" s="467"/>
      <c r="G48" s="467"/>
      <c r="H48" s="467"/>
      <c r="I48" s="467"/>
      <c r="J48" s="467"/>
    </row>
    <row r="49" spans="1:10" ht="10.5" customHeight="1" x14ac:dyDescent="0.2">
      <c r="A49" s="466" t="s">
        <v>527</v>
      </c>
      <c r="B49" s="467"/>
      <c r="C49" s="467"/>
      <c r="D49" s="467"/>
      <c r="E49" s="467"/>
      <c r="F49" s="467"/>
      <c r="G49" s="467"/>
      <c r="H49" s="467"/>
      <c r="I49" s="467"/>
      <c r="J49" s="467"/>
    </row>
    <row r="50" spans="1:10" ht="18" customHeight="1" x14ac:dyDescent="0.15">
      <c r="A50" s="465"/>
      <c r="B50" s="465"/>
      <c r="C50" s="465"/>
      <c r="D50" s="465"/>
      <c r="E50" s="465"/>
      <c r="F50" s="465"/>
      <c r="G50" s="465"/>
      <c r="H50" s="465"/>
      <c r="I50" s="465"/>
      <c r="J50" s="465"/>
    </row>
    <row r="51" spans="1:10" x14ac:dyDescent="0.2">
      <c r="A51" s="107"/>
    </row>
  </sheetData>
  <mergeCells count="11">
    <mergeCell ref="A1:J1"/>
    <mergeCell ref="A2:J2"/>
    <mergeCell ref="A50:J50"/>
    <mergeCell ref="A5:J5"/>
    <mergeCell ref="A4:J4"/>
    <mergeCell ref="A48:J48"/>
    <mergeCell ref="A3:J3"/>
    <mergeCell ref="A27:J27"/>
    <mergeCell ref="B6:J6"/>
    <mergeCell ref="A49:J49"/>
    <mergeCell ref="A28:J28"/>
  </mergeCells>
  <phoneticPr fontId="7" type="noConversion"/>
  <pageMargins left="1.05" right="1.0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showGridLines="0" view="pageLayout" zoomScale="160" zoomScaleNormal="130" zoomScaleSheetLayoutView="100" zoomScalePageLayoutView="160" workbookViewId="0">
      <selection sqref="A1:C1"/>
    </sheetView>
  </sheetViews>
  <sheetFormatPr defaultRowHeight="8.25" x14ac:dyDescent="0.15"/>
  <cols>
    <col min="1" max="1" width="15.5703125" style="2" customWidth="1"/>
    <col min="2" max="2" width="10.85546875" style="2" customWidth="1"/>
    <col min="3" max="3" width="12" style="2" customWidth="1"/>
    <col min="4" max="16384" width="9.140625" style="2"/>
  </cols>
  <sheetData>
    <row r="1" spans="1:25" ht="10.5" customHeight="1" x14ac:dyDescent="0.15">
      <c r="A1" s="457" t="s">
        <v>494</v>
      </c>
      <c r="B1" s="457"/>
      <c r="C1" s="457"/>
    </row>
    <row r="2" spans="1:25" ht="21.75" customHeight="1" x14ac:dyDescent="0.15">
      <c r="A2" s="461" t="s">
        <v>530</v>
      </c>
      <c r="B2" s="461"/>
      <c r="C2" s="461"/>
    </row>
    <row r="3" spans="1:25" ht="18" customHeight="1" x14ac:dyDescent="0.15">
      <c r="A3" s="470" t="s">
        <v>531</v>
      </c>
      <c r="B3" s="471"/>
      <c r="C3" s="471"/>
      <c r="G3" s="24"/>
      <c r="H3" s="24"/>
    </row>
    <row r="4" spans="1:25" s="23" customFormat="1" ht="6.75" customHeight="1" x14ac:dyDescent="0.15">
      <c r="A4" s="468"/>
      <c r="B4" s="468"/>
      <c r="C4" s="468"/>
      <c r="D4" s="24"/>
      <c r="E4" s="24"/>
      <c r="F4" s="24"/>
      <c r="G4" s="24"/>
      <c r="H4" s="24"/>
      <c r="I4" s="24"/>
      <c r="J4" s="24"/>
      <c r="K4" s="24"/>
      <c r="L4" s="24"/>
      <c r="M4" s="24"/>
      <c r="N4" s="24"/>
      <c r="O4" s="24"/>
      <c r="P4" s="24"/>
      <c r="Q4" s="24"/>
      <c r="R4" s="24"/>
      <c r="S4" s="24"/>
      <c r="T4" s="24"/>
      <c r="U4" s="24"/>
      <c r="V4" s="24"/>
      <c r="W4" s="24"/>
      <c r="X4" s="24"/>
      <c r="Y4" s="24"/>
    </row>
    <row r="5" spans="1:25" ht="18" customHeight="1" x14ac:dyDescent="0.15">
      <c r="A5" s="459" t="s">
        <v>532</v>
      </c>
      <c r="B5" s="460"/>
      <c r="C5" s="460"/>
      <c r="G5" s="24"/>
      <c r="H5" s="24"/>
      <c r="I5" s="24"/>
      <c r="J5" s="24"/>
      <c r="K5" s="24"/>
      <c r="L5" s="24"/>
      <c r="M5" s="24"/>
      <c r="N5" s="24"/>
      <c r="O5" s="24"/>
      <c r="P5" s="24"/>
      <c r="Q5" s="24"/>
      <c r="R5" s="24"/>
      <c r="S5" s="24"/>
      <c r="T5" s="24"/>
      <c r="U5" s="24"/>
      <c r="V5" s="24"/>
      <c r="W5" s="24"/>
      <c r="X5" s="24"/>
      <c r="Y5" s="24"/>
    </row>
    <row r="6" spans="1:25" ht="9" customHeight="1" x14ac:dyDescent="0.15">
      <c r="A6" s="28"/>
      <c r="B6" s="8" t="s">
        <v>460</v>
      </c>
      <c r="C6" s="147" t="s">
        <v>291</v>
      </c>
    </row>
    <row r="7" spans="1:25" ht="9.1999999999999993" customHeight="1" x14ac:dyDescent="0.15">
      <c r="A7" s="26" t="s">
        <v>59</v>
      </c>
      <c r="B7" s="30">
        <v>11710013</v>
      </c>
      <c r="C7" s="380">
        <f>(B7/B$16)*100</f>
        <v>27.725358913369806</v>
      </c>
      <c r="D7" s="20"/>
      <c r="E7" s="20"/>
    </row>
    <row r="8" spans="1:25" ht="9.1999999999999993" customHeight="1" x14ac:dyDescent="0.15">
      <c r="A8" s="26" t="s">
        <v>63</v>
      </c>
      <c r="B8" s="30">
        <v>11144850</v>
      </c>
      <c r="C8" s="380">
        <f t="shared" ref="C8:C15" si="0">(B8/B$16)*100</f>
        <v>26.387243659393846</v>
      </c>
      <c r="D8" s="20"/>
      <c r="E8" s="20"/>
    </row>
    <row r="9" spans="1:25" ht="9.1999999999999993" customHeight="1" x14ac:dyDescent="0.15">
      <c r="A9" s="26" t="s">
        <v>420</v>
      </c>
      <c r="B9" s="30">
        <v>5762207</v>
      </c>
      <c r="C9" s="380">
        <f t="shared" si="0"/>
        <v>13.642961558465554</v>
      </c>
      <c r="D9" s="20"/>
      <c r="E9" s="20"/>
    </row>
    <row r="10" spans="1:25" ht="9.1999999999999993" customHeight="1" x14ac:dyDescent="0.15">
      <c r="A10" s="26" t="s">
        <v>61</v>
      </c>
      <c r="B10" s="30">
        <v>3985206</v>
      </c>
      <c r="C10" s="380">
        <f t="shared" si="0"/>
        <v>9.4356228890364893</v>
      </c>
      <c r="D10" s="20"/>
      <c r="E10" s="20"/>
    </row>
    <row r="11" spans="1:25" ht="9.1999999999999993" customHeight="1" x14ac:dyDescent="0.15">
      <c r="A11" s="26" t="s">
        <v>60</v>
      </c>
      <c r="B11" s="30">
        <v>3300921</v>
      </c>
      <c r="C11" s="380">
        <f t="shared" si="0"/>
        <v>7.8154669401032759</v>
      </c>
      <c r="D11" s="20"/>
      <c r="E11" s="20"/>
    </row>
    <row r="12" spans="1:25" ht="9.1999999999999993" customHeight="1" x14ac:dyDescent="0.15">
      <c r="A12" s="26" t="s">
        <v>62</v>
      </c>
      <c r="B12" s="30">
        <v>2827502</v>
      </c>
      <c r="C12" s="380">
        <f t="shared" si="0"/>
        <v>6.6945705165545908</v>
      </c>
      <c r="D12" s="20"/>
      <c r="E12" s="20"/>
    </row>
    <row r="13" spans="1:25" ht="9.1999999999999993" customHeight="1" x14ac:dyDescent="0.15">
      <c r="A13" s="26" t="s">
        <v>58</v>
      </c>
      <c r="B13" s="30">
        <v>1674829</v>
      </c>
      <c r="C13" s="380">
        <f t="shared" si="0"/>
        <v>3.9654298542213611</v>
      </c>
      <c r="D13" s="20"/>
      <c r="E13" s="20"/>
    </row>
    <row r="14" spans="1:25" ht="9.1999999999999993" customHeight="1" x14ac:dyDescent="0.15">
      <c r="A14" s="26" t="s">
        <v>419</v>
      </c>
      <c r="B14" s="30">
        <v>1586357</v>
      </c>
      <c r="C14" s="380">
        <f t="shared" si="0"/>
        <v>3.7559580155663865</v>
      </c>
      <c r="D14" s="20"/>
      <c r="E14" s="20"/>
    </row>
    <row r="15" spans="1:25" ht="9.1999999999999993" customHeight="1" thickBot="1" x14ac:dyDescent="0.2">
      <c r="A15" s="75" t="s">
        <v>195</v>
      </c>
      <c r="B15" s="76">
        <v>243864</v>
      </c>
      <c r="C15" s="380">
        <f t="shared" si="0"/>
        <v>0.5773876532886868</v>
      </c>
      <c r="D15" s="20"/>
      <c r="E15" s="20"/>
    </row>
    <row r="16" spans="1:25" ht="9.1999999999999993" customHeight="1" x14ac:dyDescent="0.15">
      <c r="A16" s="73" t="s">
        <v>1</v>
      </c>
      <c r="B16" s="77">
        <v>42235749</v>
      </c>
      <c r="C16" s="381">
        <v>100</v>
      </c>
      <c r="D16" s="20"/>
      <c r="E16" s="20"/>
    </row>
    <row r="17" spans="1:4" ht="23.25" customHeight="1" x14ac:dyDescent="0.15">
      <c r="A17" s="469" t="s">
        <v>308</v>
      </c>
      <c r="B17" s="469"/>
      <c r="C17" s="469"/>
      <c r="D17" s="20"/>
    </row>
    <row r="18" spans="1:4" s="25" customFormat="1" ht="21.75" customHeight="1" x14ac:dyDescent="0.15">
      <c r="A18" s="466" t="s">
        <v>527</v>
      </c>
      <c r="B18" s="467"/>
      <c r="C18" s="467"/>
    </row>
    <row r="19" spans="1:4" ht="18" customHeight="1" x14ac:dyDescent="0.15">
      <c r="A19" s="465"/>
      <c r="B19" s="465"/>
      <c r="C19" s="465"/>
    </row>
    <row r="20" spans="1:4" ht="13.5" customHeight="1" x14ac:dyDescent="0.15">
      <c r="A20" s="21"/>
      <c r="C20" s="22"/>
    </row>
    <row r="31" spans="1:4" ht="13.5" customHeight="1" x14ac:dyDescent="0.15"/>
  </sheetData>
  <mergeCells count="8">
    <mergeCell ref="A1:C1"/>
    <mergeCell ref="A19:C19"/>
    <mergeCell ref="A18:C18"/>
    <mergeCell ref="A2:C2"/>
    <mergeCell ref="A4:C4"/>
    <mergeCell ref="A5:C5"/>
    <mergeCell ref="A17:C17"/>
    <mergeCell ref="A3:C3"/>
  </mergeCells>
  <phoneticPr fontId="7" type="noConversion"/>
  <pageMargins left="1.05" right="1.05" top="0.5" bottom="0.25" header="0" footer="0"/>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68"/>
  <sheetViews>
    <sheetView showGridLines="0" view="pageLayout" zoomScale="160" zoomScaleNormal="100" zoomScaleSheetLayoutView="100" zoomScalePageLayoutView="160" workbookViewId="0">
      <selection sqref="A1:E1"/>
    </sheetView>
  </sheetViews>
  <sheetFormatPr defaultRowHeight="8.25" x14ac:dyDescent="0.2"/>
  <cols>
    <col min="1" max="1" width="12.85546875" style="126" customWidth="1"/>
    <col min="2" max="2" width="10.42578125" style="126" customWidth="1"/>
    <col min="3" max="3" width="10.5703125" style="126" customWidth="1"/>
    <col min="4" max="5" width="10.42578125" style="126" customWidth="1"/>
    <col min="6" max="16384" width="9.140625" style="126"/>
  </cols>
  <sheetData>
    <row r="1" spans="1:5" ht="10.5" customHeight="1" x14ac:dyDescent="0.2">
      <c r="A1" s="486" t="s">
        <v>511</v>
      </c>
      <c r="B1" s="486"/>
      <c r="C1" s="486"/>
      <c r="D1" s="486"/>
      <c r="E1" s="486"/>
    </row>
    <row r="2" spans="1:5" ht="21.75" customHeight="1" x14ac:dyDescent="0.2">
      <c r="A2" s="461" t="s">
        <v>533</v>
      </c>
      <c r="B2" s="461"/>
      <c r="C2" s="461"/>
      <c r="D2" s="461"/>
      <c r="E2" s="461"/>
    </row>
    <row r="3" spans="1:5" ht="27.75" customHeight="1" x14ac:dyDescent="0.2">
      <c r="A3" s="470" t="s">
        <v>579</v>
      </c>
      <c r="B3" s="470"/>
      <c r="C3" s="470"/>
      <c r="D3" s="470"/>
      <c r="E3" s="470"/>
    </row>
    <row r="4" spans="1:5" ht="6.75" customHeight="1" x14ac:dyDescent="0.2">
      <c r="A4" s="468"/>
      <c r="B4" s="468"/>
      <c r="C4" s="468"/>
      <c r="D4" s="468"/>
      <c r="E4" s="468"/>
    </row>
    <row r="5" spans="1:5" ht="18" customHeight="1" x14ac:dyDescent="0.2">
      <c r="A5" s="477" t="s">
        <v>580</v>
      </c>
      <c r="B5" s="478"/>
      <c r="C5" s="478"/>
      <c r="D5" s="478"/>
      <c r="E5" s="478"/>
    </row>
    <row r="6" spans="1:5" ht="9" customHeight="1" x14ac:dyDescent="0.2">
      <c r="B6" s="8" t="s">
        <v>40</v>
      </c>
      <c r="C6" s="8" t="s">
        <v>41</v>
      </c>
      <c r="D6" s="8" t="s">
        <v>42</v>
      </c>
      <c r="E6" s="8" t="s">
        <v>1</v>
      </c>
    </row>
    <row r="7" spans="1:5" ht="9" customHeight="1" x14ac:dyDescent="0.2">
      <c r="A7" s="48" t="s">
        <v>457</v>
      </c>
      <c r="B7" s="119">
        <v>46567941</v>
      </c>
      <c r="C7" s="119">
        <v>48753934</v>
      </c>
      <c r="D7" s="119">
        <v>42752001</v>
      </c>
      <c r="E7" s="119">
        <v>138073876</v>
      </c>
    </row>
    <row r="8" spans="1:5" ht="9" customHeight="1" x14ac:dyDescent="0.2">
      <c r="A8" s="48" t="s">
        <v>251</v>
      </c>
      <c r="B8" s="119">
        <v>9604069</v>
      </c>
      <c r="C8" s="119">
        <v>10297695</v>
      </c>
      <c r="D8" s="119">
        <v>7054452</v>
      </c>
      <c r="E8" s="119">
        <v>26956216</v>
      </c>
    </row>
    <row r="9" spans="1:5" ht="9" customHeight="1" x14ac:dyDescent="0.2">
      <c r="A9" s="123" t="s">
        <v>59</v>
      </c>
      <c r="B9" s="121">
        <v>3532415</v>
      </c>
      <c r="C9" s="121">
        <v>3438712</v>
      </c>
      <c r="D9" s="121">
        <v>824602</v>
      </c>
      <c r="E9" s="121">
        <v>7795729</v>
      </c>
    </row>
    <row r="10" spans="1:5" ht="9" customHeight="1" x14ac:dyDescent="0.2">
      <c r="A10" s="123" t="s">
        <v>63</v>
      </c>
      <c r="B10" s="121">
        <v>1897476</v>
      </c>
      <c r="C10" s="121">
        <v>2201295</v>
      </c>
      <c r="D10" s="121">
        <v>2828386</v>
      </c>
      <c r="E10" s="121">
        <v>6927157</v>
      </c>
    </row>
    <row r="11" spans="1:5" s="343" customFormat="1" ht="9" customHeight="1" x14ac:dyDescent="0.2">
      <c r="A11" s="123" t="s">
        <v>420</v>
      </c>
      <c r="B11" s="121">
        <v>856081</v>
      </c>
      <c r="C11" s="121">
        <v>1058345</v>
      </c>
      <c r="D11" s="121">
        <v>1403699</v>
      </c>
      <c r="E11" s="121">
        <v>3318125</v>
      </c>
    </row>
    <row r="12" spans="1:5" ht="9" customHeight="1" x14ac:dyDescent="0.2">
      <c r="A12" s="123" t="s">
        <v>61</v>
      </c>
      <c r="B12" s="121">
        <v>923890</v>
      </c>
      <c r="C12" s="121">
        <v>1024224</v>
      </c>
      <c r="D12" s="121">
        <v>523390</v>
      </c>
      <c r="E12" s="121">
        <v>2471504</v>
      </c>
    </row>
    <row r="13" spans="1:5" ht="9" customHeight="1" x14ac:dyDescent="0.2">
      <c r="A13" s="123" t="s">
        <v>60</v>
      </c>
      <c r="B13" s="121">
        <v>1017040</v>
      </c>
      <c r="C13" s="121">
        <v>1050061</v>
      </c>
      <c r="D13" s="121">
        <v>282093</v>
      </c>
      <c r="E13" s="121">
        <v>2349194</v>
      </c>
    </row>
    <row r="14" spans="1:5" ht="9" customHeight="1" x14ac:dyDescent="0.2">
      <c r="A14" s="123" t="s">
        <v>62</v>
      </c>
      <c r="B14" s="121">
        <v>673926</v>
      </c>
      <c r="C14" s="121">
        <v>767376</v>
      </c>
      <c r="D14" s="121">
        <v>487869</v>
      </c>
      <c r="E14" s="121">
        <v>1929171</v>
      </c>
    </row>
    <row r="15" spans="1:5" ht="9" customHeight="1" x14ac:dyDescent="0.2">
      <c r="A15" s="123" t="s">
        <v>58</v>
      </c>
      <c r="B15" s="121">
        <v>294394</v>
      </c>
      <c r="C15" s="121">
        <v>283079</v>
      </c>
      <c r="D15" s="121">
        <v>349359</v>
      </c>
      <c r="E15" s="121">
        <v>926832</v>
      </c>
    </row>
    <row r="16" spans="1:5" s="343" customFormat="1" ht="9" customHeight="1" x14ac:dyDescent="0.2">
      <c r="A16" s="166" t="s">
        <v>419</v>
      </c>
      <c r="B16" s="169">
        <v>359648</v>
      </c>
      <c r="C16" s="169">
        <v>424203</v>
      </c>
      <c r="D16" s="169">
        <v>298140</v>
      </c>
      <c r="E16" s="169">
        <v>1081991</v>
      </c>
    </row>
    <row r="17" spans="1:5" s="240" customFormat="1" ht="9" customHeight="1" thickBot="1" x14ac:dyDescent="0.25">
      <c r="A17" s="166" t="s">
        <v>195</v>
      </c>
      <c r="B17" s="169">
        <v>49199</v>
      </c>
      <c r="C17" s="169">
        <v>50400</v>
      </c>
      <c r="D17" s="169">
        <v>56914</v>
      </c>
      <c r="E17" s="169">
        <v>156513</v>
      </c>
    </row>
    <row r="18" spans="1:5" ht="9" customHeight="1" x14ac:dyDescent="0.2">
      <c r="A18" s="264" t="s">
        <v>1</v>
      </c>
      <c r="B18" s="266">
        <v>56172010</v>
      </c>
      <c r="C18" s="266">
        <v>59051629</v>
      </c>
      <c r="D18" s="266">
        <v>49806453</v>
      </c>
      <c r="E18" s="266">
        <v>165030092</v>
      </c>
    </row>
    <row r="19" spans="1:5" ht="9" customHeight="1" x14ac:dyDescent="0.2">
      <c r="B19" s="32"/>
      <c r="C19" s="32"/>
      <c r="D19" s="32"/>
      <c r="E19" s="32"/>
    </row>
    <row r="20" spans="1:5" ht="9" customHeight="1" x14ac:dyDescent="0.2">
      <c r="A20" s="492" t="s">
        <v>322</v>
      </c>
      <c r="B20" s="492"/>
      <c r="C20" s="492"/>
      <c r="D20" s="492"/>
      <c r="E20" s="492"/>
    </row>
    <row r="21" spans="1:5" ht="9" customHeight="1" x14ac:dyDescent="0.2">
      <c r="A21" s="48" t="s">
        <v>457</v>
      </c>
      <c r="B21" s="176">
        <f>(B7/$E7)*100</f>
        <v>33.726829686449882</v>
      </c>
      <c r="C21" s="176">
        <f t="shared" ref="C21:E21" si="0">(C7/$E7)*100</f>
        <v>35.31003504240006</v>
      </c>
      <c r="D21" s="176">
        <f t="shared" si="0"/>
        <v>30.963135271150062</v>
      </c>
      <c r="E21" s="176">
        <f t="shared" si="0"/>
        <v>100</v>
      </c>
    </row>
    <row r="22" spans="1:5" ht="9" customHeight="1" x14ac:dyDescent="0.2">
      <c r="A22" s="48" t="s">
        <v>251</v>
      </c>
      <c r="B22" s="176">
        <f t="shared" ref="B22:E22" si="1">(B8/$E8)*100</f>
        <v>35.628401998262667</v>
      </c>
      <c r="C22" s="176">
        <f t="shared" si="1"/>
        <v>38.201559892530909</v>
      </c>
      <c r="D22" s="176">
        <f t="shared" si="1"/>
        <v>26.170038109206427</v>
      </c>
      <c r="E22" s="176">
        <f t="shared" si="1"/>
        <v>100</v>
      </c>
    </row>
    <row r="23" spans="1:5" ht="9" customHeight="1" x14ac:dyDescent="0.2">
      <c r="A23" s="123" t="s">
        <v>59</v>
      </c>
      <c r="B23" s="172">
        <f t="shared" ref="B23:E23" si="2">(B9/$E9)*100</f>
        <v>45.31218311975698</v>
      </c>
      <c r="C23" s="172">
        <f t="shared" si="2"/>
        <v>44.110204446562982</v>
      </c>
      <c r="D23" s="172">
        <f t="shared" si="2"/>
        <v>10.577612433680033</v>
      </c>
      <c r="E23" s="172">
        <f t="shared" si="2"/>
        <v>100</v>
      </c>
    </row>
    <row r="24" spans="1:5" ht="9" customHeight="1" x14ac:dyDescent="0.2">
      <c r="A24" s="123" t="s">
        <v>63</v>
      </c>
      <c r="B24" s="172">
        <f t="shared" ref="B24:D24" si="3">(B10/$E10)*100</f>
        <v>27.39184343591462</v>
      </c>
      <c r="C24" s="172">
        <f t="shared" si="3"/>
        <v>31.777755289796378</v>
      </c>
      <c r="D24" s="172">
        <f t="shared" si="3"/>
        <v>40.830401274289002</v>
      </c>
      <c r="E24" s="172">
        <f t="shared" ref="E24:E25" si="4">(E10/$E10)*100</f>
        <v>100</v>
      </c>
    </row>
    <row r="25" spans="1:5" s="343" customFormat="1" ht="9" customHeight="1" x14ac:dyDescent="0.2">
      <c r="A25" s="123" t="s">
        <v>420</v>
      </c>
      <c r="B25" s="172">
        <f t="shared" ref="B25:D25" si="5">(B11/$E11)*100</f>
        <v>25.800143153136183</v>
      </c>
      <c r="C25" s="172">
        <f t="shared" si="5"/>
        <v>31.895874929365231</v>
      </c>
      <c r="D25" s="172">
        <f t="shared" si="5"/>
        <v>42.303981917498589</v>
      </c>
      <c r="E25" s="172">
        <f t="shared" si="4"/>
        <v>100</v>
      </c>
    </row>
    <row r="26" spans="1:5" ht="9" customHeight="1" x14ac:dyDescent="0.2">
      <c r="A26" s="123" t="s">
        <v>61</v>
      </c>
      <c r="B26" s="172">
        <f t="shared" ref="B26:D26" si="6">(B12/$E12)*100</f>
        <v>37.381691472075303</v>
      </c>
      <c r="C26" s="172">
        <f t="shared" si="6"/>
        <v>41.441324796561126</v>
      </c>
      <c r="D26" s="172">
        <f t="shared" si="6"/>
        <v>21.176983731363574</v>
      </c>
      <c r="E26" s="172">
        <f t="shared" ref="E26" si="7">(E12/$E12)*100</f>
        <v>100</v>
      </c>
    </row>
    <row r="27" spans="1:5" ht="9" customHeight="1" x14ac:dyDescent="0.2">
      <c r="A27" s="123" t="s">
        <v>60</v>
      </c>
      <c r="B27" s="172">
        <f t="shared" ref="B27:D27" si="8">(B13/$E13)*100</f>
        <v>43.293146500459308</v>
      </c>
      <c r="C27" s="172">
        <f t="shared" si="8"/>
        <v>44.698777538168407</v>
      </c>
      <c r="D27" s="172">
        <f t="shared" si="8"/>
        <v>12.008075961372283</v>
      </c>
      <c r="E27" s="172">
        <f t="shared" ref="E27" si="9">(E13/$E13)*100</f>
        <v>100</v>
      </c>
    </row>
    <row r="28" spans="1:5" ht="9" customHeight="1" x14ac:dyDescent="0.2">
      <c r="A28" s="123" t="s">
        <v>62</v>
      </c>
      <c r="B28" s="172">
        <f t="shared" ref="B28:D28" si="10">(B14/$E14)*100</f>
        <v>34.933450689441216</v>
      </c>
      <c r="C28" s="172">
        <f t="shared" si="10"/>
        <v>39.777500283800663</v>
      </c>
      <c r="D28" s="172">
        <f t="shared" si="10"/>
        <v>25.289049026758125</v>
      </c>
      <c r="E28" s="172">
        <f t="shared" ref="E28" si="11">(E14/$E14)*100</f>
        <v>100</v>
      </c>
    </row>
    <row r="29" spans="1:5" ht="9" customHeight="1" x14ac:dyDescent="0.2">
      <c r="A29" s="123" t="s">
        <v>58</v>
      </c>
      <c r="B29" s="172">
        <f t="shared" ref="B29:D29" si="12">(B15/$E15)*100</f>
        <v>31.763469539247673</v>
      </c>
      <c r="C29" s="172">
        <f t="shared" si="12"/>
        <v>30.542644190101338</v>
      </c>
      <c r="D29" s="172">
        <f t="shared" si="12"/>
        <v>37.693886270650992</v>
      </c>
      <c r="E29" s="172">
        <f t="shared" ref="E29:E30" si="13">(E15/$E15)*100</f>
        <v>100</v>
      </c>
    </row>
    <row r="30" spans="1:5" s="343" customFormat="1" ht="9" customHeight="1" x14ac:dyDescent="0.2">
      <c r="A30" s="123" t="s">
        <v>419</v>
      </c>
      <c r="B30" s="172">
        <f t="shared" ref="B30:D30" si="14">(B16/$E16)*100</f>
        <v>33.239463174832323</v>
      </c>
      <c r="C30" s="172">
        <f t="shared" si="14"/>
        <v>39.205778975980394</v>
      </c>
      <c r="D30" s="172">
        <f t="shared" si="14"/>
        <v>27.554757849187283</v>
      </c>
      <c r="E30" s="172">
        <f t="shared" si="13"/>
        <v>100</v>
      </c>
    </row>
    <row r="31" spans="1:5" s="240" customFormat="1" ht="9" customHeight="1" thickBot="1" x14ac:dyDescent="0.25">
      <c r="A31" s="123" t="s">
        <v>195</v>
      </c>
      <c r="B31" s="172">
        <f t="shared" ref="B31:D31" si="15">(B17/$E17)*100</f>
        <v>31.434449534543457</v>
      </c>
      <c r="C31" s="172">
        <f t="shared" si="15"/>
        <v>32.20179793371797</v>
      </c>
      <c r="D31" s="172">
        <f t="shared" si="15"/>
        <v>36.363752531738584</v>
      </c>
      <c r="E31" s="247">
        <f t="shared" ref="E31" si="16">(E17/$E17)*100</f>
        <v>100</v>
      </c>
    </row>
    <row r="32" spans="1:5" ht="9" customHeight="1" x14ac:dyDescent="0.2">
      <c r="A32" s="264" t="s">
        <v>201</v>
      </c>
      <c r="B32" s="281">
        <f t="shared" ref="B32:E32" si="17">(B18/$E18)*100</f>
        <v>34.037434821280961</v>
      </c>
      <c r="C32" s="281">
        <f t="shared" si="17"/>
        <v>35.78234022919893</v>
      </c>
      <c r="D32" s="281">
        <f t="shared" si="17"/>
        <v>30.180224949520117</v>
      </c>
      <c r="E32" s="281">
        <f t="shared" si="17"/>
        <v>100</v>
      </c>
    </row>
    <row r="33" spans="1:5" ht="32.25" customHeight="1" x14ac:dyDescent="0.2">
      <c r="A33" s="467" t="s">
        <v>465</v>
      </c>
      <c r="B33" s="467"/>
      <c r="C33" s="467"/>
      <c r="D33" s="467"/>
      <c r="E33" s="467"/>
    </row>
    <row r="34" spans="1:5" ht="21" customHeight="1" x14ac:dyDescent="0.2">
      <c r="A34" s="466" t="s">
        <v>527</v>
      </c>
      <c r="B34" s="467"/>
      <c r="C34" s="467"/>
      <c r="D34" s="467"/>
      <c r="E34" s="467"/>
    </row>
    <row r="35" spans="1:5" ht="18" customHeight="1" x14ac:dyDescent="0.15">
      <c r="A35" s="472"/>
      <c r="B35" s="472"/>
      <c r="C35" s="472"/>
      <c r="D35" s="472"/>
      <c r="E35" s="472"/>
    </row>
    <row r="36" spans="1:5" x14ac:dyDescent="0.2">
      <c r="A36" s="105"/>
      <c r="B36" s="32"/>
      <c r="C36" s="32"/>
      <c r="D36" s="32"/>
      <c r="E36" s="32"/>
    </row>
    <row r="37" spans="1:5" ht="13.5" customHeight="1" x14ac:dyDescent="0.2">
      <c r="B37" s="32"/>
      <c r="C37" s="32"/>
      <c r="D37" s="32"/>
      <c r="E37" s="32"/>
    </row>
    <row r="38" spans="1:5" x14ac:dyDescent="0.2">
      <c r="B38" s="32"/>
      <c r="C38" s="32"/>
      <c r="D38" s="32"/>
      <c r="E38" s="32"/>
    </row>
    <row r="39" spans="1:5" x14ac:dyDescent="0.2">
      <c r="B39" s="32"/>
      <c r="C39" s="32"/>
      <c r="D39" s="32"/>
      <c r="E39" s="32"/>
    </row>
    <row r="40" spans="1:5" x14ac:dyDescent="0.2">
      <c r="B40" s="32"/>
      <c r="C40" s="32"/>
      <c r="D40" s="32"/>
      <c r="E40" s="32"/>
    </row>
    <row r="41" spans="1:5" x14ac:dyDescent="0.2">
      <c r="B41" s="32"/>
      <c r="C41" s="32"/>
      <c r="D41" s="32"/>
      <c r="E41" s="32"/>
    </row>
    <row r="42" spans="1:5" x14ac:dyDescent="0.2">
      <c r="B42" s="32"/>
      <c r="C42" s="32"/>
      <c r="D42" s="32"/>
      <c r="E42" s="32"/>
    </row>
    <row r="43" spans="1:5" ht="12.75" customHeight="1" x14ac:dyDescent="0.2">
      <c r="B43" s="32"/>
      <c r="C43" s="32"/>
      <c r="D43" s="32"/>
      <c r="E43" s="32"/>
    </row>
    <row r="44" spans="1:5" x14ac:dyDescent="0.2">
      <c r="B44" s="32"/>
      <c r="C44" s="32"/>
      <c r="D44" s="32"/>
      <c r="E44" s="32"/>
    </row>
    <row r="45" spans="1:5" ht="13.5" customHeight="1" x14ac:dyDescent="0.2">
      <c r="B45" s="32"/>
      <c r="C45" s="32"/>
      <c r="D45" s="32"/>
      <c r="E45" s="32"/>
    </row>
    <row r="46" spans="1:5" x14ac:dyDescent="0.2">
      <c r="B46" s="131"/>
      <c r="C46" s="131"/>
      <c r="D46" s="131"/>
      <c r="E46" s="131"/>
    </row>
    <row r="47" spans="1:5" x14ac:dyDescent="0.2">
      <c r="B47" s="150"/>
      <c r="C47" s="150"/>
      <c r="D47" s="150"/>
      <c r="E47" s="150"/>
    </row>
    <row r="48" spans="1:5" x14ac:dyDescent="0.2">
      <c r="B48" s="150"/>
      <c r="C48" s="150"/>
      <c r="D48" s="150"/>
      <c r="E48" s="150"/>
    </row>
    <row r="49" spans="2:5" x14ac:dyDescent="0.2">
      <c r="B49" s="150"/>
      <c r="C49" s="150"/>
      <c r="D49" s="150"/>
      <c r="E49" s="150"/>
    </row>
    <row r="50" spans="2:5" x14ac:dyDescent="0.2">
      <c r="B50" s="150"/>
      <c r="C50" s="150"/>
      <c r="D50" s="150"/>
      <c r="E50" s="150"/>
    </row>
    <row r="51" spans="2:5" ht="12.75" customHeight="1" x14ac:dyDescent="0.2">
      <c r="B51" s="150"/>
      <c r="C51" s="150"/>
      <c r="D51" s="150"/>
      <c r="E51" s="150"/>
    </row>
    <row r="52" spans="2:5" x14ac:dyDescent="0.2">
      <c r="B52" s="150"/>
      <c r="C52" s="150"/>
      <c r="D52" s="150"/>
      <c r="E52" s="150"/>
    </row>
    <row r="53" spans="2:5" ht="13.5" customHeight="1" x14ac:dyDescent="0.2">
      <c r="B53" s="150"/>
      <c r="C53" s="150"/>
      <c r="D53" s="150"/>
      <c r="E53" s="150"/>
    </row>
    <row r="54" spans="2:5" x14ac:dyDescent="0.2">
      <c r="B54" s="150"/>
      <c r="C54" s="150"/>
      <c r="D54" s="150"/>
      <c r="E54" s="150"/>
    </row>
    <row r="55" spans="2:5" ht="12.75" customHeight="1" x14ac:dyDescent="0.2">
      <c r="B55" s="150"/>
      <c r="C55" s="150"/>
      <c r="D55" s="150"/>
      <c r="E55" s="150"/>
    </row>
    <row r="56" spans="2:5" x14ac:dyDescent="0.2">
      <c r="B56" s="150"/>
      <c r="C56" s="150"/>
      <c r="D56" s="150"/>
      <c r="E56" s="150"/>
    </row>
    <row r="64" spans="2:5" ht="12.75" customHeight="1" x14ac:dyDescent="0.2"/>
    <row r="66" ht="13.5" customHeight="1" x14ac:dyDescent="0.2"/>
    <row r="68" ht="12.75" customHeight="1" x14ac:dyDescent="0.2"/>
  </sheetData>
  <mergeCells count="9">
    <mergeCell ref="A1:E1"/>
    <mergeCell ref="A35:E35"/>
    <mergeCell ref="A2:E2"/>
    <mergeCell ref="A4:E4"/>
    <mergeCell ref="A5:E5"/>
    <mergeCell ref="A34:E34"/>
    <mergeCell ref="A33:E33"/>
    <mergeCell ref="A3:E3"/>
    <mergeCell ref="A20:E20"/>
  </mergeCells>
  <phoneticPr fontId="7" type="noConversion"/>
  <pageMargins left="1.05" right="1.05" top="0.5" bottom="0.25" header="0" footer="0"/>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1" width="13" style="126" customWidth="1"/>
    <col min="2" max="2" width="13.140625" style="126" customWidth="1"/>
    <col min="3" max="16384" width="9.140625" style="126"/>
  </cols>
  <sheetData>
    <row r="1" spans="1:3" ht="10.5" customHeight="1" x14ac:dyDescent="0.2">
      <c r="A1" s="486" t="s">
        <v>339</v>
      </c>
      <c r="B1" s="486"/>
    </row>
    <row r="2" spans="1:3" ht="36" customHeight="1" x14ac:dyDescent="0.2">
      <c r="A2" s="474" t="s">
        <v>581</v>
      </c>
      <c r="B2" s="474"/>
    </row>
    <row r="3" spans="1:3" ht="36.75" customHeight="1" x14ac:dyDescent="0.2">
      <c r="A3" s="473" t="s">
        <v>582</v>
      </c>
      <c r="B3" s="473"/>
      <c r="C3" s="175"/>
    </row>
    <row r="4" spans="1:3" ht="7.5" customHeight="1" x14ac:dyDescent="0.2">
      <c r="A4" s="468"/>
      <c r="B4" s="468"/>
    </row>
    <row r="5" spans="1:3" ht="27.75" customHeight="1" x14ac:dyDescent="0.2">
      <c r="A5" s="477" t="s">
        <v>580</v>
      </c>
      <c r="B5" s="478"/>
    </row>
    <row r="6" spans="1:3" ht="8.25" customHeight="1" x14ac:dyDescent="0.2">
      <c r="B6" s="8" t="s">
        <v>202</v>
      </c>
    </row>
    <row r="7" spans="1:3" ht="9" customHeight="1" x14ac:dyDescent="0.2">
      <c r="A7" s="48" t="s">
        <v>457</v>
      </c>
      <c r="B7" s="435">
        <v>30000</v>
      </c>
    </row>
    <row r="8" spans="1:3" ht="9.75" customHeight="1" x14ac:dyDescent="0.2">
      <c r="A8" s="48" t="s">
        <v>251</v>
      </c>
      <c r="B8" s="435">
        <v>26000</v>
      </c>
    </row>
    <row r="9" spans="1:3" ht="9" customHeight="1" x14ac:dyDescent="0.2">
      <c r="A9" s="123" t="s">
        <v>59</v>
      </c>
      <c r="B9" s="436">
        <v>20400</v>
      </c>
    </row>
    <row r="10" spans="1:3" ht="9" customHeight="1" x14ac:dyDescent="0.2">
      <c r="A10" s="123" t="s">
        <v>63</v>
      </c>
      <c r="B10" s="436">
        <v>37300</v>
      </c>
    </row>
    <row r="11" spans="1:3" s="343" customFormat="1" ht="9" customHeight="1" x14ac:dyDescent="0.2">
      <c r="A11" s="123" t="s">
        <v>420</v>
      </c>
      <c r="B11" s="436">
        <v>40000</v>
      </c>
    </row>
    <row r="12" spans="1:3" ht="9.75" customHeight="1" x14ac:dyDescent="0.2">
      <c r="A12" s="123" t="s">
        <v>61</v>
      </c>
      <c r="B12" s="436">
        <v>25000</v>
      </c>
    </row>
    <row r="13" spans="1:3" ht="9" customHeight="1" x14ac:dyDescent="0.2">
      <c r="A13" s="123" t="s">
        <v>60</v>
      </c>
      <c r="B13" s="436">
        <v>21600</v>
      </c>
    </row>
    <row r="14" spans="1:3" ht="9" customHeight="1" x14ac:dyDescent="0.2">
      <c r="A14" s="123" t="s">
        <v>62</v>
      </c>
      <c r="B14" s="436">
        <v>27300</v>
      </c>
    </row>
    <row r="15" spans="1:3" ht="9" customHeight="1" x14ac:dyDescent="0.2">
      <c r="A15" s="123" t="s">
        <v>58</v>
      </c>
      <c r="B15" s="436">
        <v>34000</v>
      </c>
    </row>
    <row r="16" spans="1:3" s="343" customFormat="1" ht="9" customHeight="1" x14ac:dyDescent="0.2">
      <c r="A16" s="166" t="s">
        <v>419</v>
      </c>
      <c r="B16" s="437">
        <v>29000</v>
      </c>
    </row>
    <row r="17" spans="1:2" s="240" customFormat="1" ht="9" customHeight="1" thickBot="1" x14ac:dyDescent="0.25">
      <c r="A17" s="166" t="s">
        <v>195</v>
      </c>
      <c r="B17" s="437">
        <v>33000</v>
      </c>
    </row>
    <row r="18" spans="1:2" ht="9" customHeight="1" x14ac:dyDescent="0.2">
      <c r="A18" s="264" t="s">
        <v>201</v>
      </c>
      <c r="B18" s="438">
        <v>30000</v>
      </c>
    </row>
    <row r="19" spans="1:2" ht="57" customHeight="1" x14ac:dyDescent="0.2">
      <c r="A19" s="467" t="s">
        <v>466</v>
      </c>
      <c r="B19" s="467"/>
    </row>
    <row r="20" spans="1:2" ht="18.75" customHeight="1" x14ac:dyDescent="0.2">
      <c r="A20" s="466" t="s">
        <v>527</v>
      </c>
      <c r="B20" s="467"/>
    </row>
    <row r="21" spans="1:2" ht="18" customHeight="1" x14ac:dyDescent="0.15">
      <c r="A21" s="465"/>
      <c r="B21" s="465"/>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1:B1"/>
    <mergeCell ref="A2:B2"/>
    <mergeCell ref="A3:B3"/>
    <mergeCell ref="A21:B21"/>
    <mergeCell ref="A4:B4"/>
    <mergeCell ref="A20:B20"/>
    <mergeCell ref="A5:B5"/>
    <mergeCell ref="A19:B19"/>
  </mergeCells>
  <phoneticPr fontId="7" type="noConversion"/>
  <pageMargins left="1.05" right="1.05" top="0.5" bottom="0.25" header="0" footer="0"/>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56"/>
  <sheetViews>
    <sheetView showGridLines="0" view="pageLayout" zoomScale="160" zoomScaleNormal="100" zoomScaleSheetLayoutView="100" zoomScalePageLayoutView="160" workbookViewId="0">
      <selection sqref="A1:E1"/>
    </sheetView>
  </sheetViews>
  <sheetFormatPr defaultRowHeight="8.25" x14ac:dyDescent="0.2"/>
  <cols>
    <col min="1" max="1" width="12.85546875" style="126" customWidth="1"/>
    <col min="2" max="2" width="10.42578125" style="126" customWidth="1"/>
    <col min="3" max="3" width="10.5703125" style="126" customWidth="1"/>
    <col min="4" max="5" width="10.42578125" style="126" customWidth="1"/>
    <col min="6" max="16384" width="9.140625" style="126"/>
  </cols>
  <sheetData>
    <row r="1" spans="1:5" ht="10.5" customHeight="1" x14ac:dyDescent="0.2">
      <c r="A1" s="486" t="s">
        <v>512</v>
      </c>
      <c r="B1" s="486"/>
      <c r="C1" s="486"/>
      <c r="D1" s="486"/>
      <c r="E1" s="486"/>
    </row>
    <row r="2" spans="1:5" ht="21.75" customHeight="1" x14ac:dyDescent="0.2">
      <c r="A2" s="474" t="s">
        <v>533</v>
      </c>
      <c r="B2" s="474"/>
      <c r="C2" s="474"/>
      <c r="D2" s="474"/>
      <c r="E2" s="474"/>
    </row>
    <row r="3" spans="1:5" ht="28.5" customHeight="1" x14ac:dyDescent="0.2">
      <c r="A3" s="470" t="s">
        <v>583</v>
      </c>
      <c r="B3" s="470"/>
      <c r="C3" s="470"/>
      <c r="D3" s="470"/>
      <c r="E3" s="470"/>
    </row>
    <row r="4" spans="1:5" ht="7.5" customHeight="1" x14ac:dyDescent="0.2">
      <c r="A4" s="468"/>
      <c r="B4" s="468"/>
      <c r="C4" s="468"/>
      <c r="D4" s="468"/>
      <c r="E4" s="468"/>
    </row>
    <row r="5" spans="1:5" ht="28.5" customHeight="1" x14ac:dyDescent="0.2">
      <c r="A5" s="477" t="s">
        <v>584</v>
      </c>
      <c r="B5" s="478"/>
      <c r="C5" s="478"/>
      <c r="D5" s="478"/>
      <c r="E5" s="478"/>
    </row>
    <row r="6" spans="1:5" ht="9" customHeight="1" x14ac:dyDescent="0.2">
      <c r="B6" s="142" t="s">
        <v>40</v>
      </c>
      <c r="C6" s="142" t="s">
        <v>41</v>
      </c>
      <c r="D6" s="142" t="s">
        <v>42</v>
      </c>
      <c r="E6" s="186" t="s">
        <v>1</v>
      </c>
    </row>
    <row r="7" spans="1:5" ht="9" customHeight="1" x14ac:dyDescent="0.2">
      <c r="A7" s="48" t="s">
        <v>457</v>
      </c>
      <c r="B7" s="98">
        <v>9495284</v>
      </c>
      <c r="C7" s="98">
        <v>39108625</v>
      </c>
      <c r="D7" s="98">
        <v>39083038</v>
      </c>
      <c r="E7" s="98">
        <v>87686947</v>
      </c>
    </row>
    <row r="8" spans="1:5" ht="9" customHeight="1" x14ac:dyDescent="0.2">
      <c r="A8" s="48" t="s">
        <v>251</v>
      </c>
      <c r="B8" s="98">
        <v>3370209</v>
      </c>
      <c r="C8" s="98">
        <v>8408871</v>
      </c>
      <c r="D8" s="98">
        <v>6444036</v>
      </c>
      <c r="E8" s="98">
        <v>18223116</v>
      </c>
    </row>
    <row r="9" spans="1:5" ht="9" customHeight="1" x14ac:dyDescent="0.2">
      <c r="A9" s="123" t="s">
        <v>59</v>
      </c>
      <c r="B9" s="100">
        <v>1507372</v>
      </c>
      <c r="C9" s="100">
        <v>2960685</v>
      </c>
      <c r="D9" s="100">
        <v>762418</v>
      </c>
      <c r="E9" s="100">
        <v>5230475</v>
      </c>
    </row>
    <row r="10" spans="1:5" ht="9" customHeight="1" x14ac:dyDescent="0.2">
      <c r="A10" s="123" t="s">
        <v>63</v>
      </c>
      <c r="B10" s="100">
        <v>529024</v>
      </c>
      <c r="C10" s="100">
        <v>1723830</v>
      </c>
      <c r="D10" s="100">
        <v>2597058</v>
      </c>
      <c r="E10" s="100">
        <v>4849912</v>
      </c>
    </row>
    <row r="11" spans="1:5" s="343" customFormat="1" ht="9" customHeight="1" x14ac:dyDescent="0.2">
      <c r="A11" s="123" t="s">
        <v>420</v>
      </c>
      <c r="B11" s="100">
        <v>164360</v>
      </c>
      <c r="C11" s="100">
        <v>775036</v>
      </c>
      <c r="D11" s="100">
        <v>1264114</v>
      </c>
      <c r="E11" s="100">
        <v>2203510</v>
      </c>
    </row>
    <row r="12" spans="1:5" ht="9" customHeight="1" x14ac:dyDescent="0.2">
      <c r="A12" s="123" t="s">
        <v>61</v>
      </c>
      <c r="B12" s="100">
        <v>358611</v>
      </c>
      <c r="C12" s="100">
        <v>859782</v>
      </c>
      <c r="D12" s="100">
        <v>484434</v>
      </c>
      <c r="E12" s="100">
        <v>1702827</v>
      </c>
    </row>
    <row r="13" spans="1:5" ht="9" customHeight="1" x14ac:dyDescent="0.2">
      <c r="A13" s="123" t="s">
        <v>60</v>
      </c>
      <c r="B13" s="100">
        <v>435336</v>
      </c>
      <c r="C13" s="100">
        <v>889917</v>
      </c>
      <c r="D13" s="100">
        <v>262100</v>
      </c>
      <c r="E13" s="100">
        <v>1587353</v>
      </c>
    </row>
    <row r="14" spans="1:5" ht="9.75" customHeight="1" x14ac:dyDescent="0.2">
      <c r="A14" s="123" t="s">
        <v>62</v>
      </c>
      <c r="B14" s="100">
        <v>197465</v>
      </c>
      <c r="C14" s="100">
        <v>622564</v>
      </c>
      <c r="D14" s="100">
        <v>445254</v>
      </c>
      <c r="E14" s="100">
        <v>1265283</v>
      </c>
    </row>
    <row r="15" spans="1:5" ht="9" customHeight="1" x14ac:dyDescent="0.2">
      <c r="A15" s="123" t="s">
        <v>58</v>
      </c>
      <c r="B15" s="100">
        <v>71650</v>
      </c>
      <c r="C15" s="100">
        <v>207163</v>
      </c>
      <c r="D15" s="100">
        <v>307751</v>
      </c>
      <c r="E15" s="100">
        <v>586564</v>
      </c>
    </row>
    <row r="16" spans="1:5" s="343" customFormat="1" ht="9" customHeight="1" x14ac:dyDescent="0.2">
      <c r="A16" s="166" t="s">
        <v>419</v>
      </c>
      <c r="B16" s="165">
        <v>92075</v>
      </c>
      <c r="C16" s="165">
        <v>330747</v>
      </c>
      <c r="D16" s="165">
        <v>269785</v>
      </c>
      <c r="E16" s="165">
        <v>692607</v>
      </c>
    </row>
    <row r="17" spans="1:5" s="240" customFormat="1" ht="9" customHeight="1" thickBot="1" x14ac:dyDescent="0.25">
      <c r="A17" s="166" t="s">
        <v>195</v>
      </c>
      <c r="B17" s="165">
        <v>14316</v>
      </c>
      <c r="C17" s="165">
        <v>39147</v>
      </c>
      <c r="D17" s="165">
        <v>51122</v>
      </c>
      <c r="E17" s="165">
        <v>104585</v>
      </c>
    </row>
    <row r="18" spans="1:5" ht="9" customHeight="1" x14ac:dyDescent="0.2">
      <c r="A18" s="264" t="s">
        <v>1</v>
      </c>
      <c r="B18" s="271">
        <v>12865493</v>
      </c>
      <c r="C18" s="271">
        <v>47517496</v>
      </c>
      <c r="D18" s="271">
        <v>45527074</v>
      </c>
      <c r="E18" s="271">
        <v>105910063</v>
      </c>
    </row>
    <row r="19" spans="1:5" ht="9" customHeight="1" x14ac:dyDescent="0.2">
      <c r="A19" s="250"/>
      <c r="B19" s="149"/>
      <c r="C19" s="149"/>
      <c r="D19" s="149"/>
      <c r="E19" s="149"/>
    </row>
    <row r="20" spans="1:5" ht="9" customHeight="1" x14ac:dyDescent="0.2">
      <c r="A20" s="492" t="s">
        <v>322</v>
      </c>
      <c r="B20" s="492"/>
      <c r="C20" s="149"/>
      <c r="D20" s="149"/>
      <c r="E20" s="149"/>
    </row>
    <row r="21" spans="1:5" ht="9" customHeight="1" x14ac:dyDescent="0.2">
      <c r="A21" s="260" t="s">
        <v>457</v>
      </c>
      <c r="B21" s="287">
        <f>(B7/$E7)*100</f>
        <v>10.828617399577158</v>
      </c>
      <c r="C21" s="287">
        <f t="shared" ref="C21:E21" si="0">(C7/$E7)*100</f>
        <v>44.600281271053952</v>
      </c>
      <c r="D21" s="287">
        <f t="shared" si="0"/>
        <v>44.571101329368894</v>
      </c>
      <c r="E21" s="287">
        <f t="shared" si="0"/>
        <v>100</v>
      </c>
    </row>
    <row r="22" spans="1:5" ht="9" customHeight="1" x14ac:dyDescent="0.2">
      <c r="A22" s="260" t="s">
        <v>251</v>
      </c>
      <c r="B22" s="287">
        <f t="shared" ref="B22:E22" si="1">(B8/$E8)*100</f>
        <v>18.494142275119142</v>
      </c>
      <c r="C22" s="287">
        <f t="shared" si="1"/>
        <v>46.143979986737719</v>
      </c>
      <c r="D22" s="287">
        <f t="shared" si="1"/>
        <v>35.361877738143136</v>
      </c>
      <c r="E22" s="287">
        <f t="shared" si="1"/>
        <v>100</v>
      </c>
    </row>
    <row r="23" spans="1:5" ht="9" customHeight="1" x14ac:dyDescent="0.2">
      <c r="A23" s="261" t="s">
        <v>59</v>
      </c>
      <c r="B23" s="288">
        <f t="shared" ref="B23" si="2">(B9/$E9)*100</f>
        <v>28.819026952619026</v>
      </c>
      <c r="C23" s="288">
        <f t="shared" ref="C23:E23" si="3">(C9/$E9)*100</f>
        <v>56.604514886315293</v>
      </c>
      <c r="D23" s="288">
        <f t="shared" si="3"/>
        <v>14.576458161065679</v>
      </c>
      <c r="E23" s="288">
        <f t="shared" si="3"/>
        <v>100</v>
      </c>
    </row>
    <row r="24" spans="1:5" ht="9" customHeight="1" x14ac:dyDescent="0.2">
      <c r="A24" s="261" t="s">
        <v>63</v>
      </c>
      <c r="B24" s="288">
        <f t="shared" ref="B24:D24" si="4">(B10/$E10)*100</f>
        <v>10.907909256910228</v>
      </c>
      <c r="C24" s="288">
        <f t="shared" si="4"/>
        <v>35.543531511499587</v>
      </c>
      <c r="D24" s="288">
        <f t="shared" si="4"/>
        <v>53.548559231590176</v>
      </c>
      <c r="E24" s="288">
        <f t="shared" ref="E24" si="5">(E10/$E10)*100</f>
        <v>100</v>
      </c>
    </row>
    <row r="25" spans="1:5" s="343" customFormat="1" ht="9" customHeight="1" x14ac:dyDescent="0.2">
      <c r="A25" s="261" t="s">
        <v>420</v>
      </c>
      <c r="B25" s="288">
        <f t="shared" ref="B25:D25" si="6">(B11/$E11)*100</f>
        <v>7.459008581762733</v>
      </c>
      <c r="C25" s="288">
        <f t="shared" si="6"/>
        <v>35.172792499239847</v>
      </c>
      <c r="D25" s="288">
        <f t="shared" si="6"/>
        <v>57.368198918997415</v>
      </c>
      <c r="E25" s="288">
        <f t="shared" ref="E25" si="7">(E11/$E11)*100</f>
        <v>100</v>
      </c>
    </row>
    <row r="26" spans="1:5" ht="9" customHeight="1" x14ac:dyDescent="0.2">
      <c r="A26" s="261" t="s">
        <v>61</v>
      </c>
      <c r="B26" s="288">
        <f t="shared" ref="B26:D26" si="8">(B12/$E12)*100</f>
        <v>21.059743591098805</v>
      </c>
      <c r="C26" s="288">
        <f t="shared" si="8"/>
        <v>50.491447457668926</v>
      </c>
      <c r="D26" s="288">
        <f t="shared" si="8"/>
        <v>28.448808951232273</v>
      </c>
      <c r="E26" s="288">
        <f t="shared" ref="E26" si="9">(E12/$E12)*100</f>
        <v>100</v>
      </c>
    </row>
    <row r="27" spans="1:5" ht="9" customHeight="1" x14ac:dyDescent="0.2">
      <c r="A27" s="261" t="s">
        <v>60</v>
      </c>
      <c r="B27" s="288">
        <f t="shared" ref="B27:D27" si="10">(B13/$E13)*100</f>
        <v>27.425279695190675</v>
      </c>
      <c r="C27" s="288">
        <f t="shared" si="10"/>
        <v>56.062955120883643</v>
      </c>
      <c r="D27" s="288">
        <f t="shared" si="10"/>
        <v>16.511765183925693</v>
      </c>
      <c r="E27" s="288">
        <f t="shared" ref="E27" si="11">(E13/$E13)*100</f>
        <v>100</v>
      </c>
    </row>
    <row r="28" spans="1:5" ht="9" customHeight="1" x14ac:dyDescent="0.2">
      <c r="A28" s="261" t="s">
        <v>62</v>
      </c>
      <c r="B28" s="288">
        <f t="shared" ref="B28:D28" si="12">(B14/$E14)*100</f>
        <v>15.606390032901729</v>
      </c>
      <c r="C28" s="288">
        <f t="shared" si="12"/>
        <v>49.203537864651622</v>
      </c>
      <c r="D28" s="288">
        <f t="shared" si="12"/>
        <v>35.190072102446649</v>
      </c>
      <c r="E28" s="288">
        <f t="shared" ref="E28" si="13">(E14/$E14)*100</f>
        <v>100</v>
      </c>
    </row>
    <row r="29" spans="1:5" ht="9" customHeight="1" x14ac:dyDescent="0.2">
      <c r="A29" s="261" t="s">
        <v>58</v>
      </c>
      <c r="B29" s="288">
        <f t="shared" ref="B29:D29" si="14">(B15/$E15)*100</f>
        <v>12.215205842840678</v>
      </c>
      <c r="C29" s="288">
        <f t="shared" si="14"/>
        <v>35.318055659740452</v>
      </c>
      <c r="D29" s="288">
        <f t="shared" si="14"/>
        <v>52.466738497418866</v>
      </c>
      <c r="E29" s="288">
        <f t="shared" ref="E29" si="15">(E15/$E15)*100</f>
        <v>100</v>
      </c>
    </row>
    <row r="30" spans="1:5" s="343" customFormat="1" ht="9" customHeight="1" x14ac:dyDescent="0.2">
      <c r="A30" s="267" t="s">
        <v>419</v>
      </c>
      <c r="B30" s="288">
        <f t="shared" ref="B30:D30" si="16">(B16/$E16)*100</f>
        <v>13.293974793786376</v>
      </c>
      <c r="C30" s="288">
        <f t="shared" si="16"/>
        <v>47.75392105479731</v>
      </c>
      <c r="D30" s="288">
        <f t="shared" si="16"/>
        <v>38.952104151416314</v>
      </c>
      <c r="E30" s="288">
        <f t="shared" ref="E30" si="17">(E16/$E16)*100</f>
        <v>100</v>
      </c>
    </row>
    <row r="31" spans="1:5" s="240" customFormat="1" ht="9" customHeight="1" thickBot="1" x14ac:dyDescent="0.25">
      <c r="A31" s="267" t="s">
        <v>195</v>
      </c>
      <c r="B31" s="288">
        <f t="shared" ref="B31:D31" si="18">(B17/$E17)*100</f>
        <v>13.688387436056795</v>
      </c>
      <c r="C31" s="288">
        <f t="shared" si="18"/>
        <v>37.43079791557107</v>
      </c>
      <c r="D31" s="288">
        <f t="shared" si="18"/>
        <v>48.880814648372137</v>
      </c>
      <c r="E31" s="288">
        <f t="shared" ref="E31" si="19">(E17/$E17)*100</f>
        <v>100</v>
      </c>
    </row>
    <row r="32" spans="1:5" ht="9" customHeight="1" x14ac:dyDescent="0.2">
      <c r="A32" s="264" t="s">
        <v>201</v>
      </c>
      <c r="B32" s="297">
        <f t="shared" ref="B32:E32" si="20">(B18/$E18)*100</f>
        <v>12.14756429707723</v>
      </c>
      <c r="C32" s="297">
        <f t="shared" si="20"/>
        <v>44.865893432619337</v>
      </c>
      <c r="D32" s="297">
        <f t="shared" si="20"/>
        <v>42.986542270303438</v>
      </c>
      <c r="E32" s="297">
        <f t="shared" si="20"/>
        <v>100</v>
      </c>
    </row>
    <row r="33" spans="1:5" ht="32.25" customHeight="1" x14ac:dyDescent="0.2">
      <c r="A33" s="467" t="s">
        <v>466</v>
      </c>
      <c r="B33" s="467"/>
      <c r="C33" s="467"/>
      <c r="D33" s="467"/>
      <c r="E33" s="467"/>
    </row>
    <row r="34" spans="1:5" ht="21" customHeight="1" x14ac:dyDescent="0.2">
      <c r="A34" s="466" t="s">
        <v>527</v>
      </c>
      <c r="B34" s="467"/>
      <c r="C34" s="467"/>
      <c r="D34" s="467"/>
      <c r="E34" s="467"/>
    </row>
    <row r="35" spans="1:5" ht="18" customHeight="1" x14ac:dyDescent="0.15">
      <c r="A35" s="472"/>
      <c r="B35" s="472"/>
      <c r="C35" s="472"/>
      <c r="D35" s="472"/>
      <c r="E35" s="472"/>
    </row>
    <row r="36" spans="1:5" x14ac:dyDescent="0.2">
      <c r="B36" s="32"/>
      <c r="C36" s="32"/>
      <c r="D36" s="32"/>
      <c r="E36" s="32"/>
    </row>
    <row r="37" spans="1:5" ht="13.5" customHeight="1" x14ac:dyDescent="0.2">
      <c r="B37" s="32"/>
      <c r="C37" s="32"/>
      <c r="D37" s="32"/>
      <c r="E37" s="32"/>
    </row>
    <row r="38" spans="1:5" x14ac:dyDescent="0.2">
      <c r="B38" s="32"/>
      <c r="C38" s="32"/>
      <c r="D38" s="32"/>
      <c r="E38" s="32"/>
    </row>
    <row r="39" spans="1:5" x14ac:dyDescent="0.2">
      <c r="B39" s="32"/>
      <c r="C39" s="32"/>
      <c r="D39" s="32"/>
      <c r="E39" s="32"/>
    </row>
    <row r="40" spans="1:5" x14ac:dyDescent="0.2">
      <c r="B40" s="32"/>
      <c r="C40" s="32"/>
      <c r="D40" s="32"/>
      <c r="E40" s="32"/>
    </row>
    <row r="41" spans="1:5" x14ac:dyDescent="0.2">
      <c r="B41" s="32"/>
      <c r="C41" s="32"/>
      <c r="D41" s="32"/>
      <c r="E41" s="32"/>
    </row>
    <row r="42" spans="1:5" x14ac:dyDescent="0.2">
      <c r="B42" s="32"/>
      <c r="C42" s="32"/>
      <c r="D42" s="32"/>
      <c r="E42" s="32"/>
    </row>
    <row r="43" spans="1:5" ht="12.75" customHeight="1" x14ac:dyDescent="0.2">
      <c r="B43" s="32"/>
      <c r="C43" s="32"/>
      <c r="D43" s="32"/>
      <c r="E43" s="32"/>
    </row>
    <row r="44" spans="1:5" x14ac:dyDescent="0.2">
      <c r="B44" s="32"/>
      <c r="C44" s="32"/>
      <c r="D44" s="32"/>
      <c r="E44" s="32"/>
    </row>
    <row r="45" spans="1:5" ht="13.5" customHeight="1" x14ac:dyDescent="0.2">
      <c r="B45" s="32"/>
      <c r="C45" s="32"/>
      <c r="D45" s="32"/>
      <c r="E45" s="32"/>
    </row>
    <row r="46" spans="1:5" x14ac:dyDescent="0.2">
      <c r="B46" s="131"/>
      <c r="C46" s="131"/>
      <c r="D46" s="131"/>
      <c r="E46" s="131"/>
    </row>
    <row r="47" spans="1:5" ht="12.75" customHeight="1" x14ac:dyDescent="0.2">
      <c r="B47" s="150"/>
      <c r="C47" s="150"/>
      <c r="D47" s="150"/>
      <c r="E47" s="150"/>
    </row>
    <row r="48" spans="1:5" x14ac:dyDescent="0.2">
      <c r="B48" s="150"/>
      <c r="C48" s="150"/>
      <c r="D48" s="150"/>
      <c r="E48" s="150"/>
    </row>
    <row r="49" spans="2:5" x14ac:dyDescent="0.2">
      <c r="B49" s="150"/>
      <c r="C49" s="150"/>
      <c r="D49" s="150"/>
      <c r="E49" s="150"/>
    </row>
    <row r="50" spans="2:5" x14ac:dyDescent="0.2">
      <c r="B50" s="150"/>
      <c r="C50" s="150"/>
      <c r="D50" s="150"/>
      <c r="E50" s="150"/>
    </row>
    <row r="51" spans="2:5" x14ac:dyDescent="0.2">
      <c r="B51" s="150"/>
      <c r="C51" s="150"/>
      <c r="D51" s="150"/>
      <c r="E51" s="150"/>
    </row>
    <row r="52" spans="2:5" x14ac:dyDescent="0.2">
      <c r="B52" s="150"/>
      <c r="C52" s="150"/>
      <c r="D52" s="150"/>
      <c r="E52" s="150"/>
    </row>
    <row r="53" spans="2:5" x14ac:dyDescent="0.2">
      <c r="B53" s="150"/>
      <c r="C53" s="150"/>
      <c r="D53" s="150"/>
      <c r="E53" s="150"/>
    </row>
    <row r="54" spans="2:5" x14ac:dyDescent="0.2">
      <c r="B54" s="150"/>
      <c r="C54" s="150"/>
      <c r="D54" s="150"/>
      <c r="E54" s="150"/>
    </row>
    <row r="55" spans="2:5" x14ac:dyDescent="0.2">
      <c r="B55" s="150"/>
      <c r="C55" s="150"/>
      <c r="D55" s="150"/>
      <c r="E55" s="150"/>
    </row>
    <row r="56" spans="2:5" x14ac:dyDescent="0.2">
      <c r="B56" s="150"/>
      <c r="C56" s="150"/>
      <c r="D56" s="150"/>
      <c r="E56" s="150"/>
    </row>
  </sheetData>
  <mergeCells count="9">
    <mergeCell ref="A1:E1"/>
    <mergeCell ref="A2:E2"/>
    <mergeCell ref="A35:E35"/>
    <mergeCell ref="A3:E3"/>
    <mergeCell ref="A4:E4"/>
    <mergeCell ref="A5:E5"/>
    <mergeCell ref="A34:E34"/>
    <mergeCell ref="A33:E33"/>
    <mergeCell ref="A20:B20"/>
  </mergeCells>
  <phoneticPr fontId="7" type="noConversion"/>
  <pageMargins left="1.05" right="1.05" top="0.5" bottom="0.25" header="0" footer="0"/>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2" width="12.5703125" style="126" customWidth="1"/>
    <col min="3" max="16384" width="9.140625" style="126"/>
  </cols>
  <sheetData>
    <row r="1" spans="1:3" ht="10.5" customHeight="1" x14ac:dyDescent="0.2">
      <c r="A1" s="486" t="s">
        <v>340</v>
      </c>
      <c r="B1" s="486"/>
    </row>
    <row r="2" spans="1:3" ht="36" customHeight="1" x14ac:dyDescent="0.2">
      <c r="A2" s="474" t="s">
        <v>581</v>
      </c>
      <c r="B2" s="474"/>
    </row>
    <row r="3" spans="1:3" ht="54" customHeight="1" x14ac:dyDescent="0.2">
      <c r="A3" s="473" t="s">
        <v>585</v>
      </c>
      <c r="B3" s="473"/>
      <c r="C3" s="175"/>
    </row>
    <row r="4" spans="1:3" ht="7.5" customHeight="1" x14ac:dyDescent="0.2">
      <c r="A4" s="468"/>
      <c r="B4" s="468"/>
    </row>
    <row r="5" spans="1:3" ht="39.75" customHeight="1" x14ac:dyDescent="0.2">
      <c r="A5" s="477" t="s">
        <v>584</v>
      </c>
      <c r="B5" s="478"/>
    </row>
    <row r="6" spans="1:3" ht="9.1999999999999993" customHeight="1" x14ac:dyDescent="0.2">
      <c r="B6" s="8" t="s">
        <v>202</v>
      </c>
    </row>
    <row r="7" spans="1:3" ht="9.1999999999999993" customHeight="1" x14ac:dyDescent="0.2">
      <c r="A7" s="48" t="s">
        <v>457</v>
      </c>
      <c r="B7" s="49">
        <v>45000</v>
      </c>
    </row>
    <row r="8" spans="1:3" ht="9.1999999999999993" customHeight="1" x14ac:dyDescent="0.2">
      <c r="A8" s="48" t="s">
        <v>251</v>
      </c>
      <c r="B8" s="49">
        <v>35000</v>
      </c>
    </row>
    <row r="9" spans="1:3" ht="9.1999999999999993" customHeight="1" x14ac:dyDescent="0.2">
      <c r="A9" s="123" t="s">
        <v>59</v>
      </c>
      <c r="B9" s="177">
        <v>25000</v>
      </c>
    </row>
    <row r="10" spans="1:3" ht="9.1999999999999993" customHeight="1" x14ac:dyDescent="0.2">
      <c r="A10" s="123" t="s">
        <v>63</v>
      </c>
      <c r="B10" s="177">
        <v>51000</v>
      </c>
    </row>
    <row r="11" spans="1:3" s="343" customFormat="1" ht="9.1999999999999993" customHeight="1" x14ac:dyDescent="0.2">
      <c r="A11" s="123" t="s">
        <v>420</v>
      </c>
      <c r="B11" s="177">
        <v>55000</v>
      </c>
    </row>
    <row r="12" spans="1:3" ht="9.1999999999999993" customHeight="1" x14ac:dyDescent="0.2">
      <c r="A12" s="123" t="s">
        <v>61</v>
      </c>
      <c r="B12" s="177">
        <v>32000</v>
      </c>
    </row>
    <row r="13" spans="1:3" ht="9.1999999999999993" customHeight="1" x14ac:dyDescent="0.2">
      <c r="A13" s="123" t="s">
        <v>60</v>
      </c>
      <c r="B13" s="177">
        <v>26000</v>
      </c>
    </row>
    <row r="14" spans="1:3" ht="9.1999999999999993" customHeight="1" x14ac:dyDescent="0.2">
      <c r="A14" s="123" t="s">
        <v>62</v>
      </c>
      <c r="B14" s="177">
        <v>36800</v>
      </c>
    </row>
    <row r="15" spans="1:3" ht="9.1999999999999993" customHeight="1" x14ac:dyDescent="0.2">
      <c r="A15" s="123" t="s">
        <v>58</v>
      </c>
      <c r="B15" s="177">
        <v>50000</v>
      </c>
    </row>
    <row r="16" spans="1:3" s="343" customFormat="1" ht="9.1999999999999993" customHeight="1" x14ac:dyDescent="0.2">
      <c r="A16" s="166" t="s">
        <v>419</v>
      </c>
      <c r="B16" s="248">
        <v>40000</v>
      </c>
    </row>
    <row r="17" spans="1:2" s="240" customFormat="1" ht="9.1999999999999993" customHeight="1" thickBot="1" x14ac:dyDescent="0.25">
      <c r="A17" s="166" t="s">
        <v>195</v>
      </c>
      <c r="B17" s="248">
        <v>48000</v>
      </c>
    </row>
    <row r="18" spans="1:2" ht="9.1999999999999993" customHeight="1" x14ac:dyDescent="0.2">
      <c r="A18" s="264" t="s">
        <v>201</v>
      </c>
      <c r="B18" s="286">
        <v>42600</v>
      </c>
    </row>
    <row r="19" spans="1:2" ht="64.5" customHeight="1" x14ac:dyDescent="0.2">
      <c r="A19" s="467" t="s">
        <v>466</v>
      </c>
      <c r="B19" s="467"/>
    </row>
    <row r="20" spans="1:2" ht="32.25" customHeight="1" x14ac:dyDescent="0.2">
      <c r="A20" s="466" t="s">
        <v>527</v>
      </c>
      <c r="B20" s="467"/>
    </row>
    <row r="21" spans="1:2" ht="18" customHeight="1" x14ac:dyDescent="0.15">
      <c r="A21" s="465" t="s">
        <v>232</v>
      </c>
      <c r="B21" s="465"/>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20:B20"/>
    <mergeCell ref="A21:B21"/>
    <mergeCell ref="A1:B1"/>
    <mergeCell ref="A2:B2"/>
    <mergeCell ref="A3:B3"/>
    <mergeCell ref="A4:B4"/>
    <mergeCell ref="A5:B5"/>
    <mergeCell ref="A19:B19"/>
  </mergeCells>
  <pageMargins left="1.05" right="1.05" top="0.5" bottom="0.25" header="0" footer="0"/>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48"/>
  <sheetViews>
    <sheetView showGridLines="0" view="pageLayout" zoomScale="160" zoomScaleNormal="100" zoomScaleSheetLayoutView="100" zoomScalePageLayoutView="160" workbookViewId="0">
      <selection sqref="A1:G1"/>
    </sheetView>
  </sheetViews>
  <sheetFormatPr defaultRowHeight="8.25" x14ac:dyDescent="0.2"/>
  <cols>
    <col min="1" max="1" width="13.5703125" style="126" customWidth="1"/>
    <col min="2" max="7" width="11.5703125" style="126" customWidth="1"/>
    <col min="8" max="16384" width="9.140625" style="126"/>
  </cols>
  <sheetData>
    <row r="1" spans="1:8" ht="10.5" customHeight="1" x14ac:dyDescent="0.2">
      <c r="A1" s="486" t="s">
        <v>341</v>
      </c>
      <c r="B1" s="486"/>
      <c r="C1" s="486"/>
      <c r="D1" s="486"/>
      <c r="E1" s="486"/>
      <c r="F1" s="486"/>
      <c r="G1" s="486"/>
    </row>
    <row r="2" spans="1:8" ht="12" customHeight="1" x14ac:dyDescent="0.2">
      <c r="A2" s="474" t="s">
        <v>536</v>
      </c>
      <c r="B2" s="474"/>
      <c r="C2" s="474"/>
      <c r="D2" s="474"/>
      <c r="E2" s="474"/>
      <c r="F2" s="474"/>
      <c r="G2" s="474"/>
    </row>
    <row r="3" spans="1:8" ht="18" customHeight="1" x14ac:dyDescent="0.2">
      <c r="A3" s="470" t="s">
        <v>586</v>
      </c>
      <c r="B3" s="470"/>
      <c r="C3" s="470"/>
      <c r="D3" s="470"/>
      <c r="E3" s="470"/>
      <c r="F3" s="470"/>
      <c r="G3" s="470"/>
    </row>
    <row r="4" spans="1:8" ht="7.5" customHeight="1" x14ac:dyDescent="0.2">
      <c r="A4" s="468"/>
      <c r="B4" s="468"/>
      <c r="C4" s="468"/>
      <c r="D4" s="468"/>
      <c r="E4" s="468"/>
      <c r="F4" s="468"/>
      <c r="G4" s="468"/>
    </row>
    <row r="5" spans="1:8" ht="18" customHeight="1" x14ac:dyDescent="0.2">
      <c r="A5" s="477" t="s">
        <v>587</v>
      </c>
      <c r="B5" s="478"/>
      <c r="C5" s="478"/>
      <c r="D5" s="478"/>
      <c r="E5" s="478"/>
      <c r="F5" s="478"/>
    </row>
    <row r="6" spans="1:8" ht="9.1999999999999993" customHeight="1" x14ac:dyDescent="0.15">
      <c r="A6" s="2"/>
      <c r="B6" s="308" t="s">
        <v>55</v>
      </c>
      <c r="C6" s="308" t="s">
        <v>28</v>
      </c>
      <c r="D6" s="308" t="s">
        <v>56</v>
      </c>
      <c r="E6" s="308" t="s">
        <v>29</v>
      </c>
      <c r="F6" s="308" t="s">
        <v>57</v>
      </c>
    </row>
    <row r="7" spans="1:8" ht="9.1999999999999993" customHeight="1" x14ac:dyDescent="0.15">
      <c r="A7" s="2"/>
      <c r="B7" s="309" t="s">
        <v>620</v>
      </c>
      <c r="C7" s="309" t="s">
        <v>621</v>
      </c>
      <c r="D7" s="309" t="s">
        <v>622</v>
      </c>
      <c r="E7" s="309" t="s">
        <v>623</v>
      </c>
      <c r="F7" s="309" t="s">
        <v>624</v>
      </c>
      <c r="G7" s="310" t="s">
        <v>1</v>
      </c>
      <c r="H7" s="133"/>
    </row>
    <row r="8" spans="1:8" ht="9.1999999999999993" customHeight="1" x14ac:dyDescent="0.2">
      <c r="A8" s="48" t="s">
        <v>457</v>
      </c>
      <c r="B8" s="119">
        <v>19729912</v>
      </c>
      <c r="C8" s="119">
        <v>19728357</v>
      </c>
      <c r="D8" s="119">
        <v>20159990</v>
      </c>
      <c r="E8" s="119">
        <v>20453502</v>
      </c>
      <c r="F8" s="119">
        <v>20090940</v>
      </c>
      <c r="G8" s="119">
        <v>100162701</v>
      </c>
      <c r="H8" s="316"/>
    </row>
    <row r="9" spans="1:8" ht="9.1999999999999993" customHeight="1" x14ac:dyDescent="0.2">
      <c r="A9" s="48" t="s">
        <v>251</v>
      </c>
      <c r="B9" s="119">
        <v>3734659</v>
      </c>
      <c r="C9" s="119">
        <v>3743068</v>
      </c>
      <c r="D9" s="119">
        <v>3290998</v>
      </c>
      <c r="E9" s="119">
        <v>3068055</v>
      </c>
      <c r="F9" s="119">
        <v>3259941</v>
      </c>
      <c r="G9" s="119">
        <v>17096721</v>
      </c>
      <c r="H9" s="316"/>
    </row>
    <row r="10" spans="1:8" ht="9.1999999999999993" customHeight="1" x14ac:dyDescent="0.2">
      <c r="A10" s="123" t="s">
        <v>59</v>
      </c>
      <c r="B10" s="121">
        <v>1168490</v>
      </c>
      <c r="C10" s="121">
        <v>1351702</v>
      </c>
      <c r="D10" s="121">
        <v>1017404</v>
      </c>
      <c r="E10" s="121">
        <v>679786</v>
      </c>
      <c r="F10" s="121">
        <v>298688</v>
      </c>
      <c r="G10" s="121">
        <v>4516070</v>
      </c>
      <c r="H10" s="194"/>
    </row>
    <row r="11" spans="1:8" ht="9.1999999999999993" customHeight="1" x14ac:dyDescent="0.2">
      <c r="A11" s="123" t="s">
        <v>63</v>
      </c>
      <c r="B11" s="121">
        <v>696976</v>
      </c>
      <c r="C11" s="121">
        <v>635115</v>
      </c>
      <c r="D11" s="121">
        <v>689821</v>
      </c>
      <c r="E11" s="121">
        <v>897194</v>
      </c>
      <c r="F11" s="121">
        <v>1372658</v>
      </c>
      <c r="G11" s="121">
        <v>4291764</v>
      </c>
      <c r="H11" s="194"/>
    </row>
    <row r="12" spans="1:8" s="343" customFormat="1" ht="9.1999999999999993" customHeight="1" x14ac:dyDescent="0.2">
      <c r="A12" s="123" t="s">
        <v>420</v>
      </c>
      <c r="B12" s="121">
        <v>548403</v>
      </c>
      <c r="C12" s="121">
        <v>473597</v>
      </c>
      <c r="D12" s="121">
        <v>474755</v>
      </c>
      <c r="E12" s="121">
        <v>529470</v>
      </c>
      <c r="F12" s="121">
        <v>733220</v>
      </c>
      <c r="G12" s="121">
        <v>2759445</v>
      </c>
      <c r="H12" s="194"/>
    </row>
    <row r="13" spans="1:8" ht="9.1999999999999993" customHeight="1" x14ac:dyDescent="0.2">
      <c r="A13" s="123" t="s">
        <v>61</v>
      </c>
      <c r="B13" s="121">
        <v>467178</v>
      </c>
      <c r="C13" s="121">
        <v>399570</v>
      </c>
      <c r="D13" s="121">
        <v>338207</v>
      </c>
      <c r="E13" s="121">
        <v>277171</v>
      </c>
      <c r="F13" s="121">
        <v>216385</v>
      </c>
      <c r="G13" s="121">
        <v>1698511</v>
      </c>
      <c r="H13" s="194"/>
    </row>
    <row r="14" spans="1:8" ht="9.1999999999999993" customHeight="1" x14ac:dyDescent="0.2">
      <c r="A14" s="123" t="s">
        <v>60</v>
      </c>
      <c r="B14" s="121">
        <v>284275</v>
      </c>
      <c r="C14" s="121">
        <v>345344</v>
      </c>
      <c r="D14" s="121">
        <v>275557</v>
      </c>
      <c r="E14" s="121">
        <v>205455</v>
      </c>
      <c r="F14" s="121">
        <v>113027</v>
      </c>
      <c r="G14" s="121">
        <v>1223658</v>
      </c>
      <c r="H14" s="194"/>
    </row>
    <row r="15" spans="1:8" ht="9.1999999999999993" customHeight="1" x14ac:dyDescent="0.2">
      <c r="A15" s="123" t="s">
        <v>62</v>
      </c>
      <c r="B15" s="121">
        <v>205494</v>
      </c>
      <c r="C15" s="121">
        <v>245615</v>
      </c>
      <c r="D15" s="121">
        <v>237844</v>
      </c>
      <c r="E15" s="121">
        <v>226814</v>
      </c>
      <c r="F15" s="121">
        <v>208446</v>
      </c>
      <c r="G15" s="121">
        <v>1124213</v>
      </c>
      <c r="H15" s="194"/>
    </row>
    <row r="16" spans="1:8" ht="9.1999999999999993" customHeight="1" x14ac:dyDescent="0.2">
      <c r="A16" s="123" t="s">
        <v>58</v>
      </c>
      <c r="B16" s="121">
        <v>197941</v>
      </c>
      <c r="C16" s="121">
        <v>129463</v>
      </c>
      <c r="D16" s="121">
        <v>106145</v>
      </c>
      <c r="E16" s="121">
        <v>117065</v>
      </c>
      <c r="F16" s="121">
        <v>168769</v>
      </c>
      <c r="G16" s="121">
        <v>719383</v>
      </c>
      <c r="H16" s="194"/>
    </row>
    <row r="17" spans="1:8" s="343" customFormat="1" ht="9.1999999999999993" customHeight="1" x14ac:dyDescent="0.2">
      <c r="A17" s="166" t="s">
        <v>419</v>
      </c>
      <c r="B17" s="169">
        <v>151537</v>
      </c>
      <c r="C17" s="169">
        <v>149186</v>
      </c>
      <c r="D17" s="169">
        <v>134073</v>
      </c>
      <c r="E17" s="169">
        <v>117826</v>
      </c>
      <c r="F17" s="169">
        <v>119730</v>
      </c>
      <c r="G17" s="169">
        <v>672352</v>
      </c>
      <c r="H17" s="194"/>
    </row>
    <row r="18" spans="1:8" s="240" customFormat="1" ht="9.1999999999999993" customHeight="1" thickBot="1" x14ac:dyDescent="0.25">
      <c r="A18" s="166" t="s">
        <v>195</v>
      </c>
      <c r="B18" s="169">
        <v>14365</v>
      </c>
      <c r="C18" s="169">
        <v>13476</v>
      </c>
      <c r="D18" s="169">
        <v>17192</v>
      </c>
      <c r="E18" s="169">
        <v>17274</v>
      </c>
      <c r="F18" s="169">
        <v>29018</v>
      </c>
      <c r="G18" s="169">
        <v>91325</v>
      </c>
      <c r="H18" s="194"/>
    </row>
    <row r="19" spans="1:8" ht="9.1999999999999993" customHeight="1" x14ac:dyDescent="0.2">
      <c r="A19" s="264" t="s">
        <v>1</v>
      </c>
      <c r="B19" s="266">
        <v>23464571</v>
      </c>
      <c r="C19" s="266">
        <v>23471425</v>
      </c>
      <c r="D19" s="266">
        <v>23450988</v>
      </c>
      <c r="E19" s="266">
        <v>23521557</v>
      </c>
      <c r="F19" s="266">
        <v>23350881</v>
      </c>
      <c r="G19" s="266">
        <v>117259422</v>
      </c>
      <c r="H19" s="194"/>
    </row>
    <row r="20" spans="1:8" ht="9.1999999999999993" customHeight="1" x14ac:dyDescent="0.2">
      <c r="A20" s="250"/>
      <c r="B20" s="149"/>
      <c r="C20" s="149"/>
      <c r="D20" s="149"/>
      <c r="E20" s="149"/>
      <c r="F20" s="149"/>
      <c r="G20" s="273"/>
    </row>
    <row r="21" spans="1:8" ht="9.1999999999999993" customHeight="1" x14ac:dyDescent="0.2">
      <c r="A21" s="492" t="s">
        <v>322</v>
      </c>
      <c r="B21" s="492"/>
      <c r="C21" s="492"/>
      <c r="D21" s="492"/>
      <c r="E21" s="492"/>
      <c r="F21" s="492"/>
      <c r="G21" s="492"/>
    </row>
    <row r="22" spans="1:8" ht="9.1999999999999993" customHeight="1" x14ac:dyDescent="0.2">
      <c r="A22" s="260" t="s">
        <v>457</v>
      </c>
      <c r="B22" s="283">
        <f>(B8/$G8)*100</f>
        <v>19.697863379303239</v>
      </c>
      <c r="C22" s="283">
        <f t="shared" ref="C22:G22" si="0">(C8/$G8)*100</f>
        <v>19.696310905194139</v>
      </c>
      <c r="D22" s="283">
        <f t="shared" si="0"/>
        <v>20.12724277473308</v>
      </c>
      <c r="E22" s="283">
        <f t="shared" si="0"/>
        <v>20.420278003485549</v>
      </c>
      <c r="F22" s="283">
        <f t="shared" si="0"/>
        <v>20.058304937283989</v>
      </c>
      <c r="G22" s="283">
        <f t="shared" si="0"/>
        <v>100</v>
      </c>
    </row>
    <row r="23" spans="1:8" ht="9.1999999999999993" customHeight="1" x14ac:dyDescent="0.2">
      <c r="A23" s="260" t="s">
        <v>251</v>
      </c>
      <c r="B23" s="283">
        <f t="shared" ref="B23:G23" si="1">(B9/$G9)*100</f>
        <v>21.844299851415951</v>
      </c>
      <c r="C23" s="283">
        <f t="shared" si="1"/>
        <v>21.893484721426994</v>
      </c>
      <c r="D23" s="283">
        <f t="shared" si="1"/>
        <v>19.249293475631966</v>
      </c>
      <c r="E23" s="283">
        <f t="shared" si="1"/>
        <v>17.945283192022611</v>
      </c>
      <c r="F23" s="283">
        <f t="shared" si="1"/>
        <v>19.067638759502479</v>
      </c>
      <c r="G23" s="283">
        <f t="shared" si="1"/>
        <v>100</v>
      </c>
    </row>
    <row r="24" spans="1:8" ht="9.1999999999999993" customHeight="1" x14ac:dyDescent="0.2">
      <c r="A24" s="261" t="s">
        <v>59</v>
      </c>
      <c r="B24" s="284">
        <f t="shared" ref="B24:G24" si="2">(B10/$G10)*100</f>
        <v>25.874045353592834</v>
      </c>
      <c r="C24" s="284">
        <f t="shared" si="2"/>
        <v>29.930935525800091</v>
      </c>
      <c r="D24" s="284">
        <f t="shared" si="2"/>
        <v>22.528525908588662</v>
      </c>
      <c r="E24" s="284">
        <f t="shared" si="2"/>
        <v>15.052601044713656</v>
      </c>
      <c r="F24" s="284">
        <f t="shared" si="2"/>
        <v>6.6138921673047584</v>
      </c>
      <c r="G24" s="284">
        <f t="shared" si="2"/>
        <v>100</v>
      </c>
    </row>
    <row r="25" spans="1:8" ht="9.1999999999999993" customHeight="1" x14ac:dyDescent="0.2">
      <c r="A25" s="261" t="s">
        <v>63</v>
      </c>
      <c r="B25" s="284">
        <f t="shared" ref="B25:G25" si="3">(B11/$G11)*100</f>
        <v>16.239849162255894</v>
      </c>
      <c r="C25" s="284">
        <f t="shared" si="3"/>
        <v>14.798460493167845</v>
      </c>
      <c r="D25" s="284">
        <f t="shared" si="3"/>
        <v>16.073134496677824</v>
      </c>
      <c r="E25" s="284">
        <f t="shared" si="3"/>
        <v>20.905017144465539</v>
      </c>
      <c r="F25" s="284">
        <f t="shared" si="3"/>
        <v>31.983538703432902</v>
      </c>
      <c r="G25" s="284">
        <f t="shared" si="3"/>
        <v>100</v>
      </c>
    </row>
    <row r="26" spans="1:8" s="343" customFormat="1" ht="9.1999999999999993" customHeight="1" x14ac:dyDescent="0.2">
      <c r="A26" s="261" t="s">
        <v>420</v>
      </c>
      <c r="B26" s="284">
        <f t="shared" ref="B26:G26" si="4">(B12/$G12)*100</f>
        <v>19.873670248908748</v>
      </c>
      <c r="C26" s="284">
        <f t="shared" si="4"/>
        <v>17.162762801940247</v>
      </c>
      <c r="D26" s="284">
        <f t="shared" si="4"/>
        <v>17.204727762285533</v>
      </c>
      <c r="E26" s="284">
        <f t="shared" si="4"/>
        <v>19.187554019014694</v>
      </c>
      <c r="F26" s="284">
        <f t="shared" si="4"/>
        <v>26.571285167850782</v>
      </c>
      <c r="G26" s="284">
        <f t="shared" si="4"/>
        <v>100</v>
      </c>
    </row>
    <row r="27" spans="1:8" ht="9.1999999999999993" customHeight="1" x14ac:dyDescent="0.2">
      <c r="A27" s="261" t="s">
        <v>61</v>
      </c>
      <c r="B27" s="284">
        <f t="shared" ref="B27:G27" si="5">(B13/$G13)*100</f>
        <v>27.505150099116229</v>
      </c>
      <c r="C27" s="284">
        <f t="shared" si="5"/>
        <v>23.524722536386282</v>
      </c>
      <c r="D27" s="284">
        <f t="shared" si="5"/>
        <v>19.91196995486046</v>
      </c>
      <c r="E27" s="284">
        <f t="shared" si="5"/>
        <v>16.318469530076637</v>
      </c>
      <c r="F27" s="284">
        <f t="shared" si="5"/>
        <v>12.739687879560391</v>
      </c>
      <c r="G27" s="284">
        <f t="shared" si="5"/>
        <v>100</v>
      </c>
    </row>
    <row r="28" spans="1:8" ht="9.1999999999999993" customHeight="1" x14ac:dyDescent="0.2">
      <c r="A28" s="261" t="s">
        <v>60</v>
      </c>
      <c r="B28" s="284">
        <f t="shared" ref="B28:G28" si="6">(B14/$G14)*100</f>
        <v>23.231572874120058</v>
      </c>
      <c r="C28" s="284">
        <f t="shared" si="6"/>
        <v>28.222264717756108</v>
      </c>
      <c r="D28" s="284">
        <f t="shared" si="6"/>
        <v>22.519118904138246</v>
      </c>
      <c r="E28" s="284">
        <f t="shared" si="6"/>
        <v>16.790230603649057</v>
      </c>
      <c r="F28" s="284">
        <f t="shared" si="6"/>
        <v>9.2368129003365311</v>
      </c>
      <c r="G28" s="284">
        <f t="shared" si="6"/>
        <v>100</v>
      </c>
    </row>
    <row r="29" spans="1:8" ht="9.1999999999999993" customHeight="1" x14ac:dyDescent="0.2">
      <c r="A29" s="261" t="s">
        <v>62</v>
      </c>
      <c r="B29" s="284">
        <f t="shared" ref="B29:G29" si="7">(B15/$G15)*100</f>
        <v>18.278920453686268</v>
      </c>
      <c r="C29" s="284">
        <f t="shared" si="7"/>
        <v>21.847728144043877</v>
      </c>
      <c r="D29" s="284">
        <f t="shared" si="7"/>
        <v>21.156489028324703</v>
      </c>
      <c r="E29" s="284">
        <f t="shared" si="7"/>
        <v>20.175358228378428</v>
      </c>
      <c r="F29" s="284">
        <f t="shared" si="7"/>
        <v>18.541504145566719</v>
      </c>
      <c r="G29" s="284">
        <f t="shared" si="7"/>
        <v>100</v>
      </c>
    </row>
    <row r="30" spans="1:8" ht="9.1999999999999993" customHeight="1" x14ac:dyDescent="0.2">
      <c r="A30" s="261" t="s">
        <v>58</v>
      </c>
      <c r="B30" s="284">
        <f t="shared" ref="B30:G30" si="8">(B16/$G16)*100</f>
        <v>27.515384711620932</v>
      </c>
      <c r="C30" s="284">
        <f t="shared" si="8"/>
        <v>17.996394132193839</v>
      </c>
      <c r="D30" s="284">
        <f t="shared" si="8"/>
        <v>14.755005330957225</v>
      </c>
      <c r="E30" s="284">
        <f t="shared" si="8"/>
        <v>16.272972811423124</v>
      </c>
      <c r="F30" s="284">
        <f t="shared" si="8"/>
        <v>23.460243013804885</v>
      </c>
      <c r="G30" s="284">
        <f t="shared" si="8"/>
        <v>100</v>
      </c>
    </row>
    <row r="31" spans="1:8" s="343" customFormat="1" ht="9.1999999999999993" customHeight="1" x14ac:dyDescent="0.2">
      <c r="A31" s="267" t="s">
        <v>419</v>
      </c>
      <c r="B31" s="284">
        <f t="shared" ref="B31:G31" si="9">(B17/$G17)*100</f>
        <v>22.538343010803867</v>
      </c>
      <c r="C31" s="284">
        <f t="shared" si="9"/>
        <v>22.1886749797725</v>
      </c>
      <c r="D31" s="284">
        <f t="shared" si="9"/>
        <v>19.940894055494741</v>
      </c>
      <c r="E31" s="284">
        <f t="shared" si="9"/>
        <v>17.524451477797346</v>
      </c>
      <c r="F31" s="284">
        <f t="shared" si="9"/>
        <v>17.807636476131549</v>
      </c>
      <c r="G31" s="284">
        <f t="shared" si="9"/>
        <v>100</v>
      </c>
    </row>
    <row r="32" spans="1:8" s="240" customFormat="1" ht="9.1999999999999993" customHeight="1" thickBot="1" x14ac:dyDescent="0.25">
      <c r="A32" s="267" t="s">
        <v>195</v>
      </c>
      <c r="B32" s="284">
        <f t="shared" ref="B32:G32" si="10">(B18/$G18)*100</f>
        <v>15.729537366548044</v>
      </c>
      <c r="C32" s="284">
        <f t="shared" si="10"/>
        <v>14.756090884204765</v>
      </c>
      <c r="D32" s="284">
        <f t="shared" si="10"/>
        <v>18.825075280591292</v>
      </c>
      <c r="E32" s="284">
        <f t="shared" si="10"/>
        <v>18.914864494935667</v>
      </c>
      <c r="F32" s="284">
        <f t="shared" si="10"/>
        <v>31.77443197372023</v>
      </c>
      <c r="G32" s="284">
        <f t="shared" si="10"/>
        <v>100</v>
      </c>
    </row>
    <row r="33" spans="1:7" ht="9.1999999999999993" customHeight="1" x14ac:dyDescent="0.2">
      <c r="A33" s="264" t="s">
        <v>201</v>
      </c>
      <c r="B33" s="281">
        <f t="shared" ref="B33:G33" si="11">(B19/$G19)*100</f>
        <v>20.010819258515532</v>
      </c>
      <c r="C33" s="281">
        <f t="shared" si="11"/>
        <v>20.016664417806869</v>
      </c>
      <c r="D33" s="281">
        <f t="shared" si="11"/>
        <v>19.999235541174677</v>
      </c>
      <c r="E33" s="281">
        <f t="shared" si="11"/>
        <v>20.059417485445223</v>
      </c>
      <c r="F33" s="281">
        <f t="shared" si="11"/>
        <v>19.913863297057699</v>
      </c>
      <c r="G33" s="281">
        <f t="shared" si="11"/>
        <v>100</v>
      </c>
    </row>
    <row r="34" spans="1:7" ht="43.35" customHeight="1" x14ac:dyDescent="0.2">
      <c r="A34" s="496" t="s">
        <v>625</v>
      </c>
      <c r="B34" s="496"/>
      <c r="C34" s="496"/>
      <c r="D34" s="496"/>
      <c r="E34" s="496"/>
      <c r="F34" s="496"/>
      <c r="G34" s="496"/>
    </row>
    <row r="35" spans="1:7" ht="10.5" customHeight="1" x14ac:dyDescent="0.2">
      <c r="A35" s="498" t="s">
        <v>527</v>
      </c>
      <c r="B35" s="496"/>
      <c r="C35" s="496"/>
      <c r="D35" s="496"/>
      <c r="E35" s="496"/>
      <c r="F35" s="496"/>
      <c r="G35" s="496"/>
    </row>
    <row r="36" spans="1:7" ht="18" customHeight="1" x14ac:dyDescent="0.15">
      <c r="A36" s="465"/>
      <c r="B36" s="465"/>
      <c r="C36" s="465"/>
      <c r="D36" s="465"/>
      <c r="E36" s="465"/>
      <c r="F36" s="465"/>
      <c r="G36" s="465"/>
    </row>
    <row r="37" spans="1:7" ht="12.75" customHeight="1" x14ac:dyDescent="0.2"/>
    <row r="38" spans="1:7" x14ac:dyDescent="0.2">
      <c r="B38" s="131"/>
      <c r="C38" s="131"/>
      <c r="D38" s="131"/>
      <c r="E38" s="131"/>
      <c r="F38" s="131"/>
      <c r="G38" s="131"/>
    </row>
    <row r="39" spans="1:7" ht="13.5" customHeight="1" x14ac:dyDescent="0.2">
      <c r="B39" s="131"/>
      <c r="C39" s="131"/>
      <c r="D39" s="131"/>
      <c r="E39" s="131"/>
      <c r="F39" s="131"/>
      <c r="G39" s="131"/>
    </row>
    <row r="44" spans="1:7" ht="12.75" customHeight="1" x14ac:dyDescent="0.2"/>
    <row r="46" spans="1:7" ht="13.5" customHeight="1" x14ac:dyDescent="0.2"/>
    <row r="48" spans="1:7" ht="12.75" customHeight="1" x14ac:dyDescent="0.2"/>
  </sheetData>
  <mergeCells count="9">
    <mergeCell ref="A1:G1"/>
    <mergeCell ref="A2:G2"/>
    <mergeCell ref="A36:G36"/>
    <mergeCell ref="A35:G35"/>
    <mergeCell ref="A3:G3"/>
    <mergeCell ref="A34:G34"/>
    <mergeCell ref="A5:F5"/>
    <mergeCell ref="A4:G4"/>
    <mergeCell ref="A21:G21"/>
  </mergeCells>
  <phoneticPr fontId="7" type="noConversion"/>
  <pageMargins left="1.05" right="1.05" top="0.5" bottom="0.25" header="0" footer="0"/>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2" width="12.5703125" style="126" customWidth="1"/>
    <col min="3" max="16384" width="9.140625" style="126"/>
  </cols>
  <sheetData>
    <row r="1" spans="1:3" ht="10.5" customHeight="1" x14ac:dyDescent="0.2">
      <c r="A1" s="486" t="s">
        <v>342</v>
      </c>
      <c r="B1" s="486"/>
    </row>
    <row r="2" spans="1:3" ht="36" customHeight="1" x14ac:dyDescent="0.2">
      <c r="A2" s="474" t="s">
        <v>588</v>
      </c>
      <c r="B2" s="474"/>
    </row>
    <row r="3" spans="1:3" ht="39.6" customHeight="1" x14ac:dyDescent="0.2">
      <c r="A3" s="473" t="s">
        <v>589</v>
      </c>
      <c r="B3" s="473"/>
      <c r="C3" s="175"/>
    </row>
    <row r="4" spans="1:3" ht="7.5" customHeight="1" x14ac:dyDescent="0.2">
      <c r="A4" s="468"/>
      <c r="B4" s="468"/>
    </row>
    <row r="5" spans="1:3" ht="18" customHeight="1" x14ac:dyDescent="0.2">
      <c r="A5" s="477" t="s">
        <v>590</v>
      </c>
      <c r="B5" s="478"/>
    </row>
    <row r="6" spans="1:3" ht="8.25" customHeight="1" x14ac:dyDescent="0.2">
      <c r="B6" s="8" t="s">
        <v>203</v>
      </c>
    </row>
    <row r="7" spans="1:3" ht="9" customHeight="1" x14ac:dyDescent="0.2">
      <c r="A7" s="48" t="s">
        <v>457</v>
      </c>
      <c r="B7" s="49">
        <v>54000</v>
      </c>
    </row>
    <row r="8" spans="1:3" ht="9.75" customHeight="1" x14ac:dyDescent="0.2">
      <c r="A8" s="48" t="s">
        <v>251</v>
      </c>
      <c r="B8" s="49">
        <v>49071</v>
      </c>
    </row>
    <row r="9" spans="1:3" ht="9" customHeight="1" x14ac:dyDescent="0.2">
      <c r="A9" s="123" t="s">
        <v>59</v>
      </c>
      <c r="B9" s="177">
        <v>37000</v>
      </c>
    </row>
    <row r="10" spans="1:3" ht="9" customHeight="1" x14ac:dyDescent="0.2">
      <c r="A10" s="123" t="s">
        <v>63</v>
      </c>
      <c r="B10" s="177">
        <v>72000</v>
      </c>
    </row>
    <row r="11" spans="1:3" s="343" customFormat="1" ht="9" customHeight="1" x14ac:dyDescent="0.2">
      <c r="A11" s="123" t="s">
        <v>420</v>
      </c>
      <c r="B11" s="177">
        <v>60000</v>
      </c>
    </row>
    <row r="12" spans="1:3" ht="9.75" customHeight="1" x14ac:dyDescent="0.2">
      <c r="A12" s="123" t="s">
        <v>61</v>
      </c>
      <c r="B12" s="177">
        <v>40400</v>
      </c>
    </row>
    <row r="13" spans="1:3" ht="9" customHeight="1" x14ac:dyDescent="0.2">
      <c r="A13" s="123" t="s">
        <v>60</v>
      </c>
      <c r="B13" s="177">
        <v>40000</v>
      </c>
    </row>
    <row r="14" spans="1:3" ht="9" customHeight="1" x14ac:dyDescent="0.2">
      <c r="A14" s="123" t="s">
        <v>62</v>
      </c>
      <c r="B14" s="177">
        <v>52000</v>
      </c>
    </row>
    <row r="15" spans="1:3" ht="9" customHeight="1" x14ac:dyDescent="0.2">
      <c r="A15" s="123" t="s">
        <v>58</v>
      </c>
      <c r="B15" s="177">
        <v>49400</v>
      </c>
    </row>
    <row r="16" spans="1:3" s="343" customFormat="1" ht="9" customHeight="1" x14ac:dyDescent="0.2">
      <c r="A16" s="166" t="s">
        <v>419</v>
      </c>
      <c r="B16" s="248">
        <v>48000</v>
      </c>
    </row>
    <row r="17" spans="1:2" s="240" customFormat="1" ht="9" customHeight="1" thickBot="1" x14ac:dyDescent="0.25">
      <c r="A17" s="166" t="s">
        <v>195</v>
      </c>
      <c r="B17" s="248">
        <v>68400</v>
      </c>
    </row>
    <row r="18" spans="1:2" ht="9" customHeight="1" x14ac:dyDescent="0.2">
      <c r="A18" s="264" t="s">
        <v>201</v>
      </c>
      <c r="B18" s="263">
        <v>53200</v>
      </c>
    </row>
    <row r="19" spans="1:2" ht="97.35" customHeight="1" x14ac:dyDescent="0.2">
      <c r="A19" s="467" t="s">
        <v>467</v>
      </c>
      <c r="B19" s="467"/>
    </row>
    <row r="20" spans="1:2" ht="21.75" customHeight="1" x14ac:dyDescent="0.2">
      <c r="A20" s="466" t="s">
        <v>527</v>
      </c>
      <c r="B20" s="467"/>
    </row>
    <row r="21" spans="1:2" ht="18" customHeight="1" x14ac:dyDescent="0.15">
      <c r="A21" s="465"/>
      <c r="B21" s="465"/>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20:B20"/>
    <mergeCell ref="A21:B21"/>
    <mergeCell ref="A1:B1"/>
    <mergeCell ref="A2:B2"/>
    <mergeCell ref="A3:B3"/>
    <mergeCell ref="A4:B4"/>
    <mergeCell ref="A5:B5"/>
    <mergeCell ref="A19:B19"/>
  </mergeCells>
  <pageMargins left="1.05" right="1.05" top="0.5" bottom="0.25" header="0" footer="0"/>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129"/>
  <sheetViews>
    <sheetView showGridLines="0" view="pageLayout" zoomScale="160" zoomScaleNormal="100" zoomScaleSheetLayoutView="100" zoomScalePageLayoutView="160" workbookViewId="0">
      <selection sqref="A1:E1"/>
    </sheetView>
  </sheetViews>
  <sheetFormatPr defaultRowHeight="8.25" x14ac:dyDescent="0.2"/>
  <cols>
    <col min="1" max="1" width="13" style="126" customWidth="1"/>
    <col min="2" max="3" width="10.28515625" style="126" customWidth="1"/>
    <col min="4" max="5" width="10.42578125" style="126" customWidth="1"/>
    <col min="6" max="16384" width="9.140625" style="126"/>
  </cols>
  <sheetData>
    <row r="1" spans="1:7" ht="10.5" customHeight="1" x14ac:dyDescent="0.2">
      <c r="A1" s="486" t="s">
        <v>343</v>
      </c>
      <c r="B1" s="486"/>
      <c r="C1" s="486"/>
      <c r="D1" s="486"/>
      <c r="E1" s="486"/>
    </row>
    <row r="2" spans="1:7" ht="21.75" customHeight="1" x14ac:dyDescent="0.2">
      <c r="A2" s="461" t="s">
        <v>559</v>
      </c>
      <c r="B2" s="461"/>
      <c r="C2" s="461"/>
      <c r="D2" s="461"/>
      <c r="E2" s="461"/>
    </row>
    <row r="3" spans="1:7" ht="18" customHeight="1" x14ac:dyDescent="0.2">
      <c r="A3" s="470" t="s">
        <v>591</v>
      </c>
      <c r="B3" s="470"/>
      <c r="C3" s="470"/>
      <c r="D3" s="470"/>
      <c r="E3" s="470"/>
    </row>
    <row r="4" spans="1:7" ht="7.5" customHeight="1" x14ac:dyDescent="0.2">
      <c r="A4" s="468"/>
      <c r="B4" s="468"/>
      <c r="C4" s="468"/>
      <c r="D4" s="468"/>
      <c r="E4" s="468"/>
    </row>
    <row r="5" spans="1:7" ht="18" customHeight="1" x14ac:dyDescent="0.2">
      <c r="A5" s="477" t="s">
        <v>592</v>
      </c>
      <c r="B5" s="478"/>
      <c r="C5" s="478"/>
      <c r="D5" s="478"/>
      <c r="E5" s="478"/>
    </row>
    <row r="6" spans="1:7" ht="9" customHeight="1" x14ac:dyDescent="0.2">
      <c r="A6" s="106"/>
      <c r="B6" s="525" t="s">
        <v>345</v>
      </c>
      <c r="C6" s="525"/>
      <c r="D6" s="525"/>
      <c r="E6" s="525"/>
    </row>
    <row r="7" spans="1:7" ht="9" customHeight="1" x14ac:dyDescent="0.2">
      <c r="B7" s="8" t="s">
        <v>191</v>
      </c>
      <c r="C7" s="8" t="s">
        <v>199</v>
      </c>
      <c r="D7" s="8" t="s">
        <v>198</v>
      </c>
      <c r="E7" s="8" t="s">
        <v>1</v>
      </c>
    </row>
    <row r="8" spans="1:7" ht="9" customHeight="1" x14ac:dyDescent="0.2">
      <c r="A8" s="48" t="s">
        <v>457</v>
      </c>
      <c r="B8" s="119">
        <v>15031684</v>
      </c>
      <c r="C8" s="119">
        <v>21014166</v>
      </c>
      <c r="D8" s="119">
        <v>3142472</v>
      </c>
      <c r="E8" s="119">
        <v>39188322</v>
      </c>
    </row>
    <row r="9" spans="1:7" ht="9" customHeight="1" x14ac:dyDescent="0.2">
      <c r="A9" s="48" t="s">
        <v>251</v>
      </c>
      <c r="B9" s="119">
        <v>725664</v>
      </c>
      <c r="C9" s="119">
        <v>5697811</v>
      </c>
      <c r="D9" s="119">
        <v>936616</v>
      </c>
      <c r="E9" s="119">
        <v>7360091</v>
      </c>
    </row>
    <row r="10" spans="1:7" ht="9" customHeight="1" x14ac:dyDescent="0.2">
      <c r="A10" s="123" t="s">
        <v>59</v>
      </c>
      <c r="B10" s="121">
        <v>257594</v>
      </c>
      <c r="C10" s="121">
        <v>2411544</v>
      </c>
      <c r="D10" s="121">
        <v>212601</v>
      </c>
      <c r="E10" s="121">
        <v>2881739</v>
      </c>
    </row>
    <row r="11" spans="1:7" ht="9" customHeight="1" x14ac:dyDescent="0.2">
      <c r="A11" s="123" t="s">
        <v>63</v>
      </c>
      <c r="B11" s="121">
        <v>122032</v>
      </c>
      <c r="C11" s="121">
        <v>1017352</v>
      </c>
      <c r="D11" s="121">
        <v>218806</v>
      </c>
      <c r="E11" s="121">
        <v>1358190</v>
      </c>
    </row>
    <row r="12" spans="1:7" s="343" customFormat="1" ht="9" customHeight="1" x14ac:dyDescent="0.2">
      <c r="A12" s="123" t="s">
        <v>420</v>
      </c>
      <c r="B12" s="121">
        <v>36707</v>
      </c>
      <c r="C12" s="121">
        <v>339703</v>
      </c>
      <c r="D12" s="121">
        <v>198371</v>
      </c>
      <c r="E12" s="121">
        <v>574781</v>
      </c>
    </row>
    <row r="13" spans="1:7" ht="9" customHeight="1" x14ac:dyDescent="0.2">
      <c r="A13" s="123" t="s">
        <v>61</v>
      </c>
      <c r="B13" s="121">
        <v>75880</v>
      </c>
      <c r="C13" s="121">
        <v>520791</v>
      </c>
      <c r="D13" s="121">
        <v>146510</v>
      </c>
      <c r="E13" s="121">
        <v>743181</v>
      </c>
    </row>
    <row r="14" spans="1:7" ht="9" customHeight="1" x14ac:dyDescent="0.2">
      <c r="A14" s="261" t="s">
        <v>60</v>
      </c>
      <c r="B14" s="289">
        <v>74898</v>
      </c>
      <c r="C14" s="289">
        <v>569604</v>
      </c>
      <c r="D14" s="289">
        <v>42195</v>
      </c>
      <c r="E14" s="289">
        <v>686697</v>
      </c>
      <c r="F14" s="250"/>
      <c r="G14" s="250"/>
    </row>
    <row r="15" spans="1:7" ht="9" customHeight="1" x14ac:dyDescent="0.2">
      <c r="A15" s="261" t="s">
        <v>62</v>
      </c>
      <c r="B15" s="289">
        <v>30461</v>
      </c>
      <c r="C15" s="289">
        <v>279467</v>
      </c>
      <c r="D15" s="289">
        <v>53458</v>
      </c>
      <c r="E15" s="289">
        <v>363386</v>
      </c>
      <c r="F15" s="250"/>
      <c r="G15" s="250"/>
    </row>
    <row r="16" spans="1:7" ht="9" customHeight="1" x14ac:dyDescent="0.2">
      <c r="A16" s="261" t="s">
        <v>58</v>
      </c>
      <c r="B16" s="289">
        <v>66595</v>
      </c>
      <c r="C16" s="289">
        <v>292789</v>
      </c>
      <c r="D16" s="289">
        <v>45792</v>
      </c>
      <c r="E16" s="289">
        <v>405176</v>
      </c>
      <c r="F16" s="250"/>
      <c r="G16" s="250"/>
    </row>
    <row r="17" spans="1:7" s="343" customFormat="1" ht="9" customHeight="1" x14ac:dyDescent="0.2">
      <c r="A17" s="267" t="s">
        <v>419</v>
      </c>
      <c r="B17" s="268">
        <v>56905</v>
      </c>
      <c r="C17" s="268">
        <v>239262</v>
      </c>
      <c r="D17" s="268">
        <v>15882</v>
      </c>
      <c r="E17" s="268">
        <v>312049</v>
      </c>
      <c r="F17" s="344"/>
      <c r="G17" s="344"/>
    </row>
    <row r="18" spans="1:7" s="240" customFormat="1" ht="9" customHeight="1" thickBot="1" x14ac:dyDescent="0.25">
      <c r="A18" s="267" t="s">
        <v>195</v>
      </c>
      <c r="B18" s="268">
        <v>4592</v>
      </c>
      <c r="C18" s="268">
        <v>27299</v>
      </c>
      <c r="D18" s="268">
        <v>3001</v>
      </c>
      <c r="E18" s="268">
        <v>34892</v>
      </c>
      <c r="F18" s="250"/>
      <c r="G18" s="250"/>
    </row>
    <row r="19" spans="1:7" ht="9.75" customHeight="1" x14ac:dyDescent="0.2">
      <c r="A19" s="290" t="s">
        <v>1</v>
      </c>
      <c r="B19" s="257">
        <v>15757348</v>
      </c>
      <c r="C19" s="257">
        <v>26711977</v>
      </c>
      <c r="D19" s="257">
        <v>4079088</v>
      </c>
      <c r="E19" s="257">
        <v>46548413</v>
      </c>
      <c r="F19" s="250"/>
      <c r="G19" s="250"/>
    </row>
    <row r="20" spans="1:7" ht="9" customHeight="1" x14ac:dyDescent="0.2">
      <c r="A20" s="249"/>
      <c r="B20" s="149"/>
      <c r="C20" s="149"/>
      <c r="D20" s="149"/>
      <c r="E20" s="149"/>
      <c r="F20" s="250"/>
      <c r="G20" s="250"/>
    </row>
    <row r="21" spans="1:7" ht="9" customHeight="1" x14ac:dyDescent="0.2">
      <c r="A21" s="251"/>
      <c r="B21" s="525" t="s">
        <v>346</v>
      </c>
      <c r="C21" s="525"/>
      <c r="D21" s="525"/>
      <c r="E21" s="525"/>
      <c r="F21" s="250"/>
      <c r="G21" s="250"/>
    </row>
    <row r="22" spans="1:7" ht="9" customHeight="1" x14ac:dyDescent="0.2">
      <c r="A22" s="251"/>
      <c r="B22" s="147" t="s">
        <v>191</v>
      </c>
      <c r="C22" s="291" t="s">
        <v>199</v>
      </c>
      <c r="D22" s="291" t="s">
        <v>198</v>
      </c>
      <c r="E22" s="291" t="s">
        <v>1</v>
      </c>
      <c r="F22" s="250"/>
      <c r="G22" s="250"/>
    </row>
    <row r="23" spans="1:7" ht="9" customHeight="1" x14ac:dyDescent="0.2">
      <c r="A23" s="260" t="s">
        <v>457</v>
      </c>
      <c r="B23" s="283">
        <v>21.336937110000001</v>
      </c>
      <c r="C23" s="283">
        <v>13.09829556</v>
      </c>
      <c r="D23" s="283">
        <v>8.067294854</v>
      </c>
      <c r="E23" s="283">
        <v>14.522976829999999</v>
      </c>
      <c r="F23" s="250"/>
      <c r="G23" s="250"/>
    </row>
    <row r="24" spans="1:7" ht="9" customHeight="1" x14ac:dyDescent="0.2">
      <c r="A24" s="260" t="s">
        <v>251</v>
      </c>
      <c r="B24" s="283">
        <v>29.28650704</v>
      </c>
      <c r="C24" s="283">
        <v>17.141977709999999</v>
      </c>
      <c r="D24" s="283">
        <v>15.723816210000001</v>
      </c>
      <c r="E24" s="283">
        <v>17.661357120000002</v>
      </c>
      <c r="F24" s="250"/>
      <c r="G24" s="250"/>
    </row>
    <row r="25" spans="1:7" ht="9" customHeight="1" x14ac:dyDescent="0.2">
      <c r="A25" s="261" t="s">
        <v>59</v>
      </c>
      <c r="B25" s="284">
        <v>40.41520689</v>
      </c>
      <c r="C25" s="284">
        <v>24.07564537</v>
      </c>
      <c r="D25" s="284">
        <v>22.960038269999998</v>
      </c>
      <c r="E25" s="284">
        <v>24.88578661</v>
      </c>
      <c r="F25" s="250"/>
      <c r="G25" s="250"/>
    </row>
    <row r="26" spans="1:7" ht="9" customHeight="1" x14ac:dyDescent="0.2">
      <c r="A26" s="261" t="s">
        <v>63</v>
      </c>
      <c r="B26" s="284">
        <v>17.83298383</v>
      </c>
      <c r="C26" s="284">
        <v>11.74852761</v>
      </c>
      <c r="D26" s="284">
        <v>13.34453886</v>
      </c>
      <c r="E26" s="284">
        <v>12.36587452</v>
      </c>
      <c r="F26" s="250"/>
      <c r="G26" s="250"/>
    </row>
    <row r="27" spans="1:7" s="343" customFormat="1" ht="9" customHeight="1" x14ac:dyDescent="0.2">
      <c r="A27" s="261" t="s">
        <v>420</v>
      </c>
      <c r="B27" s="284">
        <v>13.91565763</v>
      </c>
      <c r="C27" s="284">
        <v>9.1114350579999996</v>
      </c>
      <c r="D27" s="284">
        <v>11.831658129999999</v>
      </c>
      <c r="E27" s="284">
        <v>10.139539709999999</v>
      </c>
      <c r="F27" s="344"/>
      <c r="G27" s="344"/>
    </row>
    <row r="28" spans="1:7" ht="9" customHeight="1" x14ac:dyDescent="0.2">
      <c r="A28" s="261" t="s">
        <v>61</v>
      </c>
      <c r="B28" s="284">
        <v>35.054975519999999</v>
      </c>
      <c r="C28" s="284">
        <v>17.504179499999999</v>
      </c>
      <c r="D28" s="284">
        <v>19.871690539999999</v>
      </c>
      <c r="E28" s="284">
        <v>18.915376980000001</v>
      </c>
      <c r="F28" s="250"/>
      <c r="G28" s="250"/>
    </row>
    <row r="29" spans="1:7" ht="9" customHeight="1" x14ac:dyDescent="0.2">
      <c r="A29" s="261" t="s">
        <v>60</v>
      </c>
      <c r="B29" s="284">
        <v>35.655357250000002</v>
      </c>
      <c r="C29" s="284">
        <v>20.20877763</v>
      </c>
      <c r="D29" s="284">
        <v>18.06370136</v>
      </c>
      <c r="E29" s="284">
        <v>21.04980982</v>
      </c>
      <c r="F29" s="250"/>
      <c r="G29" s="250"/>
    </row>
    <row r="30" spans="1:7" ht="9" customHeight="1" x14ac:dyDescent="0.2">
      <c r="A30" s="261" t="s">
        <v>62</v>
      </c>
      <c r="B30" s="284">
        <v>20.925903030000001</v>
      </c>
      <c r="C30" s="284">
        <v>12.24008108</v>
      </c>
      <c r="D30" s="284">
        <v>14.59915013</v>
      </c>
      <c r="E30" s="284">
        <v>13.001520599999999</v>
      </c>
      <c r="F30" s="250"/>
      <c r="G30" s="250"/>
    </row>
    <row r="31" spans="1:7" ht="9" customHeight="1" x14ac:dyDescent="0.2">
      <c r="A31" s="261" t="s">
        <v>58</v>
      </c>
      <c r="B31" s="284">
        <v>48.179042709999997</v>
      </c>
      <c r="C31" s="284">
        <v>23.02184012</v>
      </c>
      <c r="D31" s="284">
        <v>18.549184180000001</v>
      </c>
      <c r="E31" s="284">
        <v>24.454154800000001</v>
      </c>
      <c r="F31" s="250"/>
      <c r="G31" s="250"/>
    </row>
    <row r="32" spans="1:7" s="343" customFormat="1" ht="9" customHeight="1" x14ac:dyDescent="0.2">
      <c r="A32" s="267" t="s">
        <v>419</v>
      </c>
      <c r="B32" s="285">
        <v>35.89767853</v>
      </c>
      <c r="C32" s="285">
        <v>18.418710780000001</v>
      </c>
      <c r="D32" s="285">
        <v>15.520071919999999</v>
      </c>
      <c r="E32" s="285">
        <v>20.004833739999999</v>
      </c>
      <c r="F32" s="344"/>
      <c r="G32" s="344"/>
    </row>
    <row r="33" spans="1:7" s="240" customFormat="1" ht="9" customHeight="1" thickBot="1" x14ac:dyDescent="0.25">
      <c r="A33" s="267" t="s">
        <v>195</v>
      </c>
      <c r="B33" s="285">
        <v>19.521319559999998</v>
      </c>
      <c r="C33" s="285">
        <v>14.61081882</v>
      </c>
      <c r="D33" s="285">
        <v>10.645996670000001</v>
      </c>
      <c r="E33" s="285">
        <v>14.626519050000001</v>
      </c>
      <c r="F33" s="250"/>
      <c r="G33" s="250"/>
    </row>
    <row r="34" spans="1:7" ht="9" customHeight="1" x14ac:dyDescent="0.2">
      <c r="A34" s="264" t="s">
        <v>201</v>
      </c>
      <c r="B34" s="281">
        <v>21.607036570000002</v>
      </c>
      <c r="C34" s="281">
        <v>13.79228745</v>
      </c>
      <c r="D34" s="281">
        <v>9.0828254309999998</v>
      </c>
      <c r="E34" s="281">
        <v>14.942825239999999</v>
      </c>
      <c r="F34" s="250"/>
      <c r="G34" s="250"/>
    </row>
    <row r="35" spans="1:7" ht="48" customHeight="1" x14ac:dyDescent="0.2">
      <c r="A35" s="498" t="s">
        <v>468</v>
      </c>
      <c r="B35" s="496"/>
      <c r="C35" s="496"/>
      <c r="D35" s="496"/>
      <c r="E35" s="496"/>
      <c r="F35" s="250"/>
      <c r="G35" s="250"/>
    </row>
    <row r="36" spans="1:7" ht="21" customHeight="1" x14ac:dyDescent="0.2">
      <c r="A36" s="466" t="s">
        <v>527</v>
      </c>
      <c r="B36" s="467"/>
      <c r="C36" s="467"/>
      <c r="D36" s="467"/>
      <c r="E36" s="467"/>
    </row>
    <row r="37" spans="1:7" ht="18" customHeight="1" x14ac:dyDescent="0.15">
      <c r="A37" s="465"/>
      <c r="B37" s="465"/>
      <c r="C37" s="465"/>
      <c r="D37" s="465"/>
      <c r="E37" s="465"/>
    </row>
    <row r="38" spans="1:7" ht="12.75" customHeight="1" x14ac:dyDescent="0.15">
      <c r="A38" s="530"/>
      <c r="B38" s="530"/>
      <c r="C38" s="530"/>
      <c r="D38" s="530"/>
      <c r="E38" s="530"/>
    </row>
    <row r="39" spans="1:7" x14ac:dyDescent="0.2">
      <c r="B39" s="32"/>
      <c r="C39" s="32"/>
      <c r="D39" s="32"/>
      <c r="E39" s="32"/>
    </row>
    <row r="40" spans="1:7" ht="13.5" customHeight="1" x14ac:dyDescent="0.2"/>
    <row r="41" spans="1:7" x14ac:dyDescent="0.2">
      <c r="B41" s="150"/>
      <c r="C41" s="150"/>
      <c r="D41" s="150"/>
      <c r="E41" s="150"/>
    </row>
    <row r="42" spans="1:7" x14ac:dyDescent="0.2">
      <c r="B42" s="150"/>
      <c r="C42" s="150"/>
      <c r="D42" s="150"/>
      <c r="E42" s="150"/>
    </row>
    <row r="44" spans="1:7" x14ac:dyDescent="0.2">
      <c r="B44" s="32"/>
      <c r="C44" s="32"/>
      <c r="D44" s="32"/>
      <c r="E44" s="32"/>
    </row>
    <row r="45" spans="1:7" x14ac:dyDescent="0.2">
      <c r="B45" s="32"/>
      <c r="C45" s="32"/>
      <c r="D45" s="32"/>
      <c r="E45" s="32"/>
    </row>
    <row r="46" spans="1:7" x14ac:dyDescent="0.2">
      <c r="B46" s="32"/>
      <c r="C46" s="32"/>
      <c r="D46" s="32"/>
      <c r="E46" s="32"/>
    </row>
    <row r="47" spans="1:7" x14ac:dyDescent="0.2">
      <c r="B47" s="32"/>
      <c r="C47" s="32"/>
      <c r="D47" s="32"/>
      <c r="E47" s="32"/>
    </row>
    <row r="48" spans="1:7" x14ac:dyDescent="0.2">
      <c r="B48" s="32"/>
      <c r="C48" s="32"/>
      <c r="D48" s="32"/>
      <c r="E48" s="32"/>
    </row>
    <row r="49" spans="2:5" x14ac:dyDescent="0.2">
      <c r="B49" s="32"/>
      <c r="C49" s="32"/>
      <c r="D49" s="32"/>
      <c r="E49" s="32"/>
    </row>
    <row r="50" spans="2:5" x14ac:dyDescent="0.2">
      <c r="B50" s="32"/>
      <c r="C50" s="32"/>
      <c r="D50" s="32"/>
      <c r="E50" s="32"/>
    </row>
    <row r="52" spans="2:5" x14ac:dyDescent="0.2">
      <c r="B52" s="150"/>
      <c r="C52" s="150"/>
      <c r="D52" s="150"/>
      <c r="E52" s="150"/>
    </row>
    <row r="53" spans="2:5" x14ac:dyDescent="0.2">
      <c r="B53" s="150"/>
      <c r="C53" s="150"/>
      <c r="D53" s="150"/>
      <c r="E53" s="150"/>
    </row>
    <row r="54" spans="2:5" x14ac:dyDescent="0.2">
      <c r="B54" s="150"/>
      <c r="C54" s="150"/>
      <c r="D54" s="150"/>
      <c r="E54" s="150"/>
    </row>
    <row r="55" spans="2:5" x14ac:dyDescent="0.2">
      <c r="B55" s="150"/>
      <c r="C55" s="150"/>
      <c r="D55" s="150"/>
      <c r="E55" s="150"/>
    </row>
    <row r="56" spans="2:5" x14ac:dyDescent="0.2">
      <c r="B56" s="150"/>
      <c r="C56" s="150"/>
      <c r="D56" s="150"/>
      <c r="E56" s="150"/>
    </row>
    <row r="57" spans="2:5" ht="12.75" customHeight="1" x14ac:dyDescent="0.2">
      <c r="B57" s="150"/>
      <c r="C57" s="150"/>
      <c r="D57" s="150"/>
      <c r="E57" s="150"/>
    </row>
    <row r="58" spans="2:5" x14ac:dyDescent="0.2">
      <c r="B58" s="150"/>
      <c r="C58" s="150"/>
      <c r="D58" s="150"/>
      <c r="E58" s="150"/>
    </row>
    <row r="59" spans="2:5" ht="13.5" customHeight="1" x14ac:dyDescent="0.2"/>
    <row r="66" ht="12.75" customHeight="1" x14ac:dyDescent="0.2"/>
    <row r="68" ht="13.5" customHeight="1" x14ac:dyDescent="0.2"/>
    <row r="70" ht="12.75" customHeight="1" x14ac:dyDescent="0.2"/>
    <row r="78" ht="12.75" customHeight="1" x14ac:dyDescent="0.2"/>
    <row r="86" ht="13.5" customHeight="1" x14ac:dyDescent="0.2"/>
    <row r="95" ht="12.75" customHeight="1" x14ac:dyDescent="0.2"/>
    <row r="97" ht="13.5" customHeight="1" x14ac:dyDescent="0.2"/>
    <row r="99" ht="12.75" customHeight="1" x14ac:dyDescent="0.2"/>
    <row r="107" ht="12.75" customHeight="1" x14ac:dyDescent="0.2"/>
    <row r="115" ht="13.5" customHeight="1" x14ac:dyDescent="0.2"/>
    <row r="125" ht="12.75" customHeight="1" x14ac:dyDescent="0.2"/>
    <row r="127" ht="13.5" customHeight="1" x14ac:dyDescent="0.2"/>
    <row r="129" ht="12.75" customHeight="1" x14ac:dyDescent="0.2"/>
  </sheetData>
  <mergeCells count="11">
    <mergeCell ref="A35:E35"/>
    <mergeCell ref="A3:E3"/>
    <mergeCell ref="A1:E1"/>
    <mergeCell ref="A38:E38"/>
    <mergeCell ref="A37:E37"/>
    <mergeCell ref="A2:E2"/>
    <mergeCell ref="A4:E4"/>
    <mergeCell ref="A5:E5"/>
    <mergeCell ref="A36:E36"/>
    <mergeCell ref="B6:E6"/>
    <mergeCell ref="B21:E21"/>
  </mergeCells>
  <phoneticPr fontId="7" type="noConversion"/>
  <pageMargins left="1.05" right="1.05" top="0.5" bottom="0.25" header="0" footer="0"/>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47"/>
  <sheetViews>
    <sheetView showGridLines="0" view="pageLayout" zoomScale="160" zoomScaleNormal="100" zoomScalePageLayoutView="160" workbookViewId="0">
      <selection sqref="A1:E1"/>
    </sheetView>
  </sheetViews>
  <sheetFormatPr defaultRowHeight="8.25" x14ac:dyDescent="0.2"/>
  <cols>
    <col min="1" max="1" width="13" style="126" customWidth="1"/>
    <col min="2" max="5" width="10.42578125" style="126" customWidth="1"/>
    <col min="6" max="7" width="9.140625" style="126"/>
    <col min="8" max="8" width="13.28515625" style="126" customWidth="1"/>
    <col min="9" max="9" width="9.140625" style="126"/>
    <col min="10" max="12" width="13" style="126" customWidth="1"/>
    <col min="13" max="13" width="15" style="126" customWidth="1"/>
    <col min="14" max="17" width="9.140625" style="126"/>
    <col min="18" max="24" width="13.85546875" style="126" customWidth="1"/>
    <col min="25" max="16384" width="9.140625" style="126"/>
  </cols>
  <sheetData>
    <row r="1" spans="1:13" x14ac:dyDescent="0.2">
      <c r="A1" s="486" t="s">
        <v>344</v>
      </c>
      <c r="B1" s="486"/>
      <c r="C1" s="486"/>
      <c r="D1" s="486"/>
      <c r="E1" s="486"/>
    </row>
    <row r="2" spans="1:13" ht="21.75" customHeight="1" x14ac:dyDescent="0.2">
      <c r="A2" s="474" t="s">
        <v>533</v>
      </c>
      <c r="B2" s="474"/>
      <c r="C2" s="474"/>
      <c r="D2" s="474"/>
      <c r="E2" s="474"/>
    </row>
    <row r="3" spans="1:13" ht="28.5" customHeight="1" x14ac:dyDescent="0.2">
      <c r="A3" s="470" t="s">
        <v>593</v>
      </c>
      <c r="B3" s="470"/>
      <c r="C3" s="470"/>
      <c r="D3" s="470"/>
      <c r="E3" s="470"/>
    </row>
    <row r="4" spans="1:13" ht="7.5" customHeight="1" x14ac:dyDescent="0.2">
      <c r="A4" s="468"/>
      <c r="B4" s="468"/>
      <c r="C4" s="468"/>
      <c r="D4" s="468"/>
      <c r="E4" s="468"/>
    </row>
    <row r="5" spans="1:13" ht="18" customHeight="1" x14ac:dyDescent="0.2">
      <c r="A5" s="477" t="s">
        <v>529</v>
      </c>
      <c r="B5" s="478"/>
      <c r="C5" s="478"/>
      <c r="D5" s="478"/>
      <c r="E5" s="478"/>
    </row>
    <row r="6" spans="1:13" ht="9.75" customHeight="1" x14ac:dyDescent="0.2">
      <c r="A6" s="106"/>
      <c r="B6" s="525" t="s">
        <v>348</v>
      </c>
      <c r="C6" s="525"/>
      <c r="D6" s="525"/>
      <c r="E6" s="525"/>
    </row>
    <row r="7" spans="1:13" ht="8.25" customHeight="1" x14ac:dyDescent="0.2">
      <c r="B7" s="8" t="s">
        <v>191</v>
      </c>
      <c r="C7" s="8" t="s">
        <v>199</v>
      </c>
      <c r="D7" s="8" t="s">
        <v>198</v>
      </c>
      <c r="E7" s="8" t="s">
        <v>1</v>
      </c>
    </row>
    <row r="8" spans="1:13" ht="9" customHeight="1" x14ac:dyDescent="0.2">
      <c r="A8" s="48" t="s">
        <v>457</v>
      </c>
      <c r="B8" s="119">
        <v>3840720</v>
      </c>
      <c r="C8" s="119">
        <v>22944076</v>
      </c>
      <c r="D8" s="119">
        <v>140343</v>
      </c>
      <c r="E8" s="119">
        <v>26925139</v>
      </c>
    </row>
    <row r="9" spans="1:13" ht="9" customHeight="1" x14ac:dyDescent="0.2">
      <c r="A9" s="48" t="s">
        <v>251</v>
      </c>
      <c r="B9" s="119">
        <v>583781</v>
      </c>
      <c r="C9" s="119">
        <v>10340856</v>
      </c>
      <c r="D9" s="119">
        <v>304445</v>
      </c>
      <c r="E9" s="119">
        <v>11229082</v>
      </c>
    </row>
    <row r="10" spans="1:13" ht="9.75" customHeight="1" x14ac:dyDescent="0.2">
      <c r="A10" s="123" t="s">
        <v>300</v>
      </c>
      <c r="B10" s="121">
        <v>46478</v>
      </c>
      <c r="C10" s="121">
        <v>2163820</v>
      </c>
      <c r="D10" s="121">
        <v>39723</v>
      </c>
      <c r="E10" s="121">
        <v>2250021</v>
      </c>
    </row>
    <row r="11" spans="1:13" s="240" customFormat="1" ht="9.75" customHeight="1" thickBot="1" x14ac:dyDescent="0.25">
      <c r="A11" s="267" t="s">
        <v>301</v>
      </c>
      <c r="B11" s="268">
        <v>537303</v>
      </c>
      <c r="C11" s="268">
        <v>8177036</v>
      </c>
      <c r="D11" s="268">
        <v>264722</v>
      </c>
      <c r="E11" s="268">
        <v>8979061</v>
      </c>
      <c r="F11" s="250"/>
    </row>
    <row r="12" spans="1:13" ht="9.75" customHeight="1" x14ac:dyDescent="0.2">
      <c r="A12" s="264" t="s">
        <v>1</v>
      </c>
      <c r="B12" s="266">
        <v>4424501</v>
      </c>
      <c r="C12" s="266">
        <v>33284932</v>
      </c>
      <c r="D12" s="266">
        <v>444788</v>
      </c>
      <c r="E12" s="266">
        <v>38154221</v>
      </c>
      <c r="F12" s="250"/>
      <c r="M12" s="179"/>
    </row>
    <row r="13" spans="1:13" ht="9.75" customHeight="1" x14ac:dyDescent="0.2">
      <c r="A13" s="249"/>
      <c r="B13" s="149"/>
      <c r="C13" s="149"/>
      <c r="D13" s="149"/>
      <c r="E13" s="149"/>
      <c r="F13" s="250"/>
      <c r="K13" s="32"/>
      <c r="L13" s="32"/>
      <c r="M13" s="32"/>
    </row>
    <row r="14" spans="1:13" ht="9.75" customHeight="1" x14ac:dyDescent="0.2">
      <c r="A14" s="251"/>
      <c r="B14" s="525" t="s">
        <v>349</v>
      </c>
      <c r="C14" s="525"/>
      <c r="D14" s="525"/>
      <c r="E14" s="525"/>
      <c r="F14" s="250"/>
      <c r="K14" s="32"/>
      <c r="L14" s="32"/>
      <c r="M14" s="32"/>
    </row>
    <row r="15" spans="1:13" ht="8.25" customHeight="1" x14ac:dyDescent="0.2">
      <c r="A15" s="251"/>
      <c r="B15" s="147" t="s">
        <v>191</v>
      </c>
      <c r="C15" s="147" t="s">
        <v>199</v>
      </c>
      <c r="D15" s="147" t="s">
        <v>198</v>
      </c>
      <c r="E15" s="147" t="s">
        <v>1</v>
      </c>
      <c r="F15" s="250"/>
      <c r="K15" s="32"/>
      <c r="L15" s="32"/>
      <c r="M15" s="32"/>
    </row>
    <row r="16" spans="1:13" ht="9" customHeight="1" x14ac:dyDescent="0.2">
      <c r="A16" s="260" t="s">
        <v>457</v>
      </c>
      <c r="B16" s="292">
        <v>5.4104699170000004</v>
      </c>
      <c r="C16" s="292">
        <v>13.865509790000001</v>
      </c>
      <c r="D16" s="292">
        <v>0.34947180100000003</v>
      </c>
      <c r="E16" s="292">
        <v>9.7335737770000001</v>
      </c>
      <c r="F16" s="250"/>
      <c r="K16" s="32"/>
      <c r="L16" s="32"/>
      <c r="M16" s="32"/>
    </row>
    <row r="17" spans="1:13" ht="9" customHeight="1" x14ac:dyDescent="0.2">
      <c r="A17" s="260" t="s">
        <v>251</v>
      </c>
      <c r="B17" s="292">
        <v>23.304593529999998</v>
      </c>
      <c r="C17" s="292">
        <v>30.70582422</v>
      </c>
      <c r="D17" s="292">
        <v>5.0291861129999997</v>
      </c>
      <c r="E17" s="292">
        <v>26.586676610000001</v>
      </c>
      <c r="F17" s="250"/>
      <c r="K17" s="32"/>
      <c r="L17" s="32"/>
      <c r="M17" s="32"/>
    </row>
    <row r="18" spans="1:13" ht="9.75" customHeight="1" x14ac:dyDescent="0.2">
      <c r="A18" s="261" t="s">
        <v>300</v>
      </c>
      <c r="B18" s="293">
        <v>7.2148177120000003</v>
      </c>
      <c r="C18" s="293">
        <v>14.52866279</v>
      </c>
      <c r="D18" s="293">
        <v>0.89572533200000004</v>
      </c>
      <c r="E18" s="293">
        <v>11.265658370000001</v>
      </c>
      <c r="F18" s="250"/>
      <c r="H18" s="180"/>
      <c r="I18" s="180"/>
      <c r="J18" s="180"/>
      <c r="K18" s="180"/>
      <c r="L18" s="32"/>
      <c r="M18" s="32"/>
    </row>
    <row r="19" spans="1:13" s="240" customFormat="1" ht="9.75" customHeight="1" thickBot="1" x14ac:dyDescent="0.25">
      <c r="A19" s="261" t="s">
        <v>301</v>
      </c>
      <c r="B19" s="294">
        <v>28.874807740000001</v>
      </c>
      <c r="C19" s="294">
        <v>43.532558109999997</v>
      </c>
      <c r="D19" s="294">
        <v>16.35263406</v>
      </c>
      <c r="E19" s="294">
        <v>40.331111730000003</v>
      </c>
      <c r="F19" s="250"/>
      <c r="H19" s="180"/>
      <c r="I19" s="180"/>
      <c r="J19" s="180"/>
      <c r="K19" s="180"/>
      <c r="L19" s="32"/>
      <c r="M19" s="32"/>
    </row>
    <row r="20" spans="1:13" ht="9" customHeight="1" x14ac:dyDescent="0.2">
      <c r="A20" s="264" t="s">
        <v>201</v>
      </c>
      <c r="B20" s="295">
        <v>6.020399769</v>
      </c>
      <c r="C20" s="295">
        <v>16.713240469999999</v>
      </c>
      <c r="D20" s="295">
        <v>0.96249107</v>
      </c>
      <c r="E20" s="295">
        <v>11.965932779999999</v>
      </c>
      <c r="F20" s="250"/>
      <c r="H20" s="180"/>
      <c r="I20" s="180"/>
      <c r="J20" s="180"/>
      <c r="K20" s="180"/>
      <c r="L20" s="32"/>
      <c r="M20" s="32"/>
    </row>
    <row r="21" spans="1:13" s="440" customFormat="1" ht="19.5" customHeight="1" x14ac:dyDescent="0.2">
      <c r="A21" s="498" t="s">
        <v>631</v>
      </c>
      <c r="B21" s="496"/>
      <c r="C21" s="496"/>
      <c r="D21" s="496"/>
      <c r="E21" s="496"/>
      <c r="F21" s="359"/>
      <c r="H21" s="180"/>
      <c r="I21" s="180"/>
      <c r="J21" s="180"/>
      <c r="K21" s="180"/>
      <c r="L21" s="32"/>
      <c r="M21" s="32"/>
    </row>
    <row r="22" spans="1:13" ht="11.25" customHeight="1" x14ac:dyDescent="0.2">
      <c r="A22" s="498" t="s">
        <v>527</v>
      </c>
      <c r="B22" s="496"/>
      <c r="C22" s="496"/>
      <c r="D22" s="496"/>
      <c r="E22" s="496"/>
      <c r="F22" s="250"/>
      <c r="K22" s="32"/>
      <c r="L22" s="32"/>
      <c r="M22" s="32"/>
    </row>
    <row r="23" spans="1:13" ht="18" customHeight="1" x14ac:dyDescent="0.15">
      <c r="A23" s="472"/>
      <c r="B23" s="472"/>
      <c r="C23" s="472"/>
      <c r="D23" s="472"/>
      <c r="E23" s="472"/>
      <c r="H23" s="159"/>
      <c r="I23" s="159"/>
      <c r="J23" s="159"/>
      <c r="K23" s="159"/>
      <c r="L23" s="32"/>
      <c r="M23" s="32"/>
    </row>
    <row r="24" spans="1:13" x14ac:dyDescent="0.2">
      <c r="A24" s="178"/>
      <c r="B24" s="32"/>
      <c r="C24" s="32"/>
      <c r="D24" s="32"/>
      <c r="E24" s="32"/>
      <c r="H24" s="159"/>
      <c r="I24" s="159"/>
      <c r="J24" s="159"/>
      <c r="K24" s="159"/>
    </row>
    <row r="47" spans="11:11" x14ac:dyDescent="0.2">
      <c r="K47" s="140"/>
    </row>
  </sheetData>
  <mergeCells count="10">
    <mergeCell ref="A1:E1"/>
    <mergeCell ref="A2:E2"/>
    <mergeCell ref="A23:E23"/>
    <mergeCell ref="A3:E3"/>
    <mergeCell ref="A4:E4"/>
    <mergeCell ref="A22:E22"/>
    <mergeCell ref="A5:E5"/>
    <mergeCell ref="B6:E6"/>
    <mergeCell ref="B14:E14"/>
    <mergeCell ref="A21:E21"/>
  </mergeCells>
  <phoneticPr fontId="7" type="noConversion"/>
  <pageMargins left="1.05" right="1.05" top="0.5" bottom="0.25" header="0" footer="0"/>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M47"/>
  <sheetViews>
    <sheetView showGridLines="0" view="pageLayout" zoomScale="160" zoomScaleNormal="100" zoomScalePageLayoutView="160" workbookViewId="0">
      <selection sqref="A1:E1"/>
    </sheetView>
  </sheetViews>
  <sheetFormatPr defaultRowHeight="8.25" x14ac:dyDescent="0.2"/>
  <cols>
    <col min="1" max="1" width="13" style="238" customWidth="1"/>
    <col min="2" max="5" width="10.42578125" style="238" customWidth="1"/>
    <col min="6" max="7" width="9.140625" style="238"/>
    <col min="8" max="8" width="13.28515625" style="238" customWidth="1"/>
    <col min="9" max="9" width="9.140625" style="238"/>
    <col min="10" max="12" width="13" style="238" customWidth="1"/>
    <col min="13" max="13" width="15" style="238" customWidth="1"/>
    <col min="14" max="17" width="9.140625" style="238"/>
    <col min="18" max="24" width="13.85546875" style="238" customWidth="1"/>
    <col min="25" max="16384" width="9.140625" style="238"/>
  </cols>
  <sheetData>
    <row r="1" spans="1:13" x14ac:dyDescent="0.2">
      <c r="A1" s="486" t="s">
        <v>513</v>
      </c>
      <c r="B1" s="486"/>
      <c r="C1" s="486"/>
      <c r="D1" s="486"/>
      <c r="E1" s="486"/>
    </row>
    <row r="2" spans="1:13" ht="20.25" customHeight="1" x14ac:dyDescent="0.2">
      <c r="A2" s="474" t="s">
        <v>533</v>
      </c>
      <c r="B2" s="474"/>
      <c r="C2" s="474"/>
      <c r="D2" s="474"/>
      <c r="E2" s="474"/>
    </row>
    <row r="3" spans="1:13" ht="28.5" customHeight="1" x14ac:dyDescent="0.2">
      <c r="A3" s="470" t="s">
        <v>594</v>
      </c>
      <c r="B3" s="470"/>
      <c r="C3" s="470"/>
      <c r="D3" s="470"/>
      <c r="E3" s="470"/>
    </row>
    <row r="4" spans="1:13" ht="7.5" customHeight="1" x14ac:dyDescent="0.2">
      <c r="A4" s="468"/>
      <c r="B4" s="468"/>
      <c r="C4" s="468"/>
      <c r="D4" s="468"/>
      <c r="E4" s="468"/>
    </row>
    <row r="5" spans="1:13" ht="18" customHeight="1" x14ac:dyDescent="0.2">
      <c r="A5" s="477" t="s">
        <v>529</v>
      </c>
      <c r="B5" s="478"/>
      <c r="C5" s="478"/>
      <c r="D5" s="478"/>
      <c r="E5" s="478"/>
    </row>
    <row r="6" spans="1:13" ht="18" customHeight="1" x14ac:dyDescent="0.15">
      <c r="B6" s="241" t="s">
        <v>386</v>
      </c>
      <c r="C6" s="241" t="s">
        <v>387</v>
      </c>
      <c r="D6" s="254" t="s">
        <v>388</v>
      </c>
      <c r="E6" s="254" t="s">
        <v>389</v>
      </c>
    </row>
    <row r="7" spans="1:13" ht="8.25" customHeight="1" x14ac:dyDescent="0.2">
      <c r="A7" s="48" t="s">
        <v>457</v>
      </c>
      <c r="B7" s="252">
        <v>154740217</v>
      </c>
      <c r="C7" s="252">
        <v>61767407</v>
      </c>
      <c r="D7" s="252">
        <v>33188544</v>
      </c>
      <c r="E7" s="252">
        <v>26925139</v>
      </c>
      <c r="F7" s="317"/>
    </row>
    <row r="8" spans="1:13" ht="9" customHeight="1" x14ac:dyDescent="0.2">
      <c r="A8" s="48" t="s">
        <v>251</v>
      </c>
      <c r="B8" s="252">
        <v>19697884</v>
      </c>
      <c r="C8" s="252">
        <v>8684538</v>
      </c>
      <c r="D8" s="252">
        <v>2624245</v>
      </c>
      <c r="E8" s="252">
        <v>11229082</v>
      </c>
      <c r="F8" s="317"/>
    </row>
    <row r="9" spans="1:13" ht="9" customHeight="1" x14ac:dyDescent="0.2">
      <c r="A9" s="123" t="s">
        <v>300</v>
      </c>
      <c r="B9" s="319">
        <v>10935447</v>
      </c>
      <c r="C9" s="319">
        <v>4699758</v>
      </c>
      <c r="D9" s="319">
        <v>2087162</v>
      </c>
      <c r="E9" s="319">
        <v>2250021</v>
      </c>
    </row>
    <row r="10" spans="1:13" ht="9.75" customHeight="1" thickBot="1" x14ac:dyDescent="0.25">
      <c r="A10" s="166" t="s">
        <v>301</v>
      </c>
      <c r="B10" s="320">
        <v>8762437</v>
      </c>
      <c r="C10" s="320">
        <v>3984780</v>
      </c>
      <c r="D10" s="320">
        <v>537083</v>
      </c>
      <c r="E10" s="320">
        <v>8979061</v>
      </c>
    </row>
    <row r="11" spans="1:13" s="242" customFormat="1" ht="9.75" customHeight="1" x14ac:dyDescent="0.2">
      <c r="A11" s="73" t="s">
        <v>1</v>
      </c>
      <c r="B11" s="298">
        <v>174438101</v>
      </c>
      <c r="C11" s="298">
        <v>70451945</v>
      </c>
      <c r="D11" s="298">
        <v>35812789</v>
      </c>
      <c r="E11" s="298">
        <v>38154221</v>
      </c>
    </row>
    <row r="12" spans="1:13" ht="9.75" customHeight="1" x14ac:dyDescent="0.2">
      <c r="A12" s="237"/>
      <c r="B12" s="32"/>
      <c r="C12" s="32"/>
      <c r="D12" s="32"/>
      <c r="E12" s="32"/>
      <c r="M12" s="179"/>
    </row>
    <row r="13" spans="1:13" ht="9.75" customHeight="1" x14ac:dyDescent="0.2">
      <c r="A13" s="492" t="s">
        <v>322</v>
      </c>
      <c r="B13" s="492"/>
      <c r="C13" s="492"/>
      <c r="D13" s="492"/>
      <c r="E13" s="492"/>
      <c r="F13" s="492"/>
      <c r="G13" s="492"/>
      <c r="K13" s="32"/>
      <c r="L13" s="32"/>
      <c r="M13" s="32"/>
    </row>
    <row r="14" spans="1:13" ht="18.75" customHeight="1" x14ac:dyDescent="0.15">
      <c r="A14" s="239"/>
      <c r="B14" s="241" t="s">
        <v>386</v>
      </c>
      <c r="C14" s="241" t="s">
        <v>387</v>
      </c>
      <c r="D14" s="254" t="s">
        <v>388</v>
      </c>
      <c r="E14" s="254" t="s">
        <v>389</v>
      </c>
      <c r="K14" s="32"/>
      <c r="L14" s="32"/>
      <c r="M14" s="32"/>
    </row>
    <row r="15" spans="1:13" ht="8.25" customHeight="1" x14ac:dyDescent="0.2">
      <c r="A15" s="48" t="s">
        <v>457</v>
      </c>
      <c r="B15" s="253">
        <v>55.93937021</v>
      </c>
      <c r="C15" s="253">
        <v>22.329229689999998</v>
      </c>
      <c r="D15" s="253">
        <v>11.997826330000001</v>
      </c>
      <c r="E15" s="253">
        <v>9.7335737770000001</v>
      </c>
      <c r="K15" s="32"/>
      <c r="L15" s="32"/>
      <c r="M15" s="32"/>
    </row>
    <row r="16" spans="1:13" ht="9" customHeight="1" x14ac:dyDescent="0.2">
      <c r="A16" s="48" t="s">
        <v>251</v>
      </c>
      <c r="B16" s="253">
        <v>46.63794171</v>
      </c>
      <c r="C16" s="253">
        <v>20.562055139999998</v>
      </c>
      <c r="D16" s="253">
        <v>6.2133265350000002</v>
      </c>
      <c r="E16" s="253">
        <v>26.586676610000001</v>
      </c>
      <c r="K16" s="32"/>
      <c r="L16" s="32"/>
      <c r="M16" s="32"/>
    </row>
    <row r="17" spans="1:13" ht="9" customHeight="1" x14ac:dyDescent="0.2">
      <c r="A17" s="123" t="s">
        <v>300</v>
      </c>
      <c r="B17" s="321">
        <v>54.752826749999997</v>
      </c>
      <c r="C17" s="321">
        <v>23.531277280000001</v>
      </c>
      <c r="D17" s="321">
        <v>10.450237599999999</v>
      </c>
      <c r="E17" s="321">
        <v>11.265658370000001</v>
      </c>
      <c r="K17" s="32"/>
      <c r="L17" s="32"/>
      <c r="M17" s="32"/>
    </row>
    <row r="18" spans="1:13" s="242" customFormat="1" ht="9" customHeight="1" thickBot="1" x14ac:dyDescent="0.25">
      <c r="A18" s="166" t="s">
        <v>301</v>
      </c>
      <c r="B18" s="322">
        <v>39.358105000000002</v>
      </c>
      <c r="C18" s="322">
        <v>17.898375720000001</v>
      </c>
      <c r="D18" s="322">
        <v>2.412407543</v>
      </c>
      <c r="E18" s="321">
        <v>40.331111730000003</v>
      </c>
      <c r="K18" s="32"/>
      <c r="L18" s="32"/>
      <c r="M18" s="32"/>
    </row>
    <row r="19" spans="1:13" ht="9.75" customHeight="1" x14ac:dyDescent="0.2">
      <c r="A19" s="73" t="s">
        <v>201</v>
      </c>
      <c r="B19" s="299">
        <v>54.707304639999997</v>
      </c>
      <c r="C19" s="299">
        <v>22.095150060000002</v>
      </c>
      <c r="D19" s="299">
        <v>11.23161251</v>
      </c>
      <c r="E19" s="299">
        <v>11.965932779999999</v>
      </c>
      <c r="H19" s="180"/>
      <c r="I19" s="180"/>
      <c r="J19" s="180"/>
      <c r="K19" s="180"/>
      <c r="L19" s="32"/>
      <c r="M19" s="32"/>
    </row>
    <row r="20" spans="1:13" s="242" customFormat="1" ht="48" customHeight="1" x14ac:dyDescent="0.2">
      <c r="A20" s="531" t="s">
        <v>632</v>
      </c>
      <c r="B20" s="531"/>
      <c r="C20" s="531"/>
      <c r="D20" s="531"/>
      <c r="E20" s="531"/>
      <c r="H20" s="180"/>
      <c r="I20" s="180"/>
      <c r="J20" s="180"/>
      <c r="K20" s="180"/>
      <c r="L20" s="32"/>
      <c r="M20" s="32"/>
    </row>
    <row r="21" spans="1:13" ht="11.25" customHeight="1" x14ac:dyDescent="0.2">
      <c r="A21" s="466" t="s">
        <v>527</v>
      </c>
      <c r="B21" s="467"/>
      <c r="C21" s="467"/>
      <c r="D21" s="467"/>
      <c r="E21" s="467"/>
      <c r="H21" s="180"/>
      <c r="I21" s="180"/>
      <c r="J21" s="180"/>
      <c r="K21" s="180"/>
      <c r="L21" s="32"/>
      <c r="M21" s="32"/>
    </row>
    <row r="22" spans="1:13" ht="18" customHeight="1" x14ac:dyDescent="0.15">
      <c r="A22" s="472"/>
      <c r="B22" s="472"/>
      <c r="C22" s="472"/>
      <c r="D22" s="472"/>
      <c r="E22" s="472"/>
      <c r="K22" s="32"/>
      <c r="L22" s="32"/>
      <c r="M22" s="32"/>
    </row>
    <row r="23" spans="1:13" ht="18" customHeight="1" x14ac:dyDescent="0.2">
      <c r="A23" s="178"/>
      <c r="B23" s="32"/>
      <c r="C23" s="32"/>
      <c r="D23" s="32"/>
      <c r="E23" s="32"/>
      <c r="H23" s="159"/>
      <c r="I23" s="159"/>
      <c r="J23" s="159"/>
      <c r="K23" s="159"/>
      <c r="L23" s="32"/>
      <c r="M23" s="32"/>
    </row>
    <row r="24" spans="1:13" x14ac:dyDescent="0.2">
      <c r="H24" s="159"/>
      <c r="I24" s="159"/>
      <c r="J24" s="159"/>
      <c r="K24" s="159"/>
    </row>
    <row r="47" spans="11:11" x14ac:dyDescent="0.2">
      <c r="K47" s="140"/>
    </row>
  </sheetData>
  <mergeCells count="9">
    <mergeCell ref="A21:E21"/>
    <mergeCell ref="A22:E22"/>
    <mergeCell ref="A1:E1"/>
    <mergeCell ref="A2:E2"/>
    <mergeCell ref="A3:E3"/>
    <mergeCell ref="A4:E4"/>
    <mergeCell ref="A5:E5"/>
    <mergeCell ref="A13:G13"/>
    <mergeCell ref="A20:E20"/>
  </mergeCells>
  <pageMargins left="1.05" right="1.05" top="0.5" bottom="0.25" header="0" footer="0"/>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22"/>
  <sheetViews>
    <sheetView showGridLines="0" view="pageLayout" zoomScale="160" zoomScaleNormal="100" zoomScaleSheetLayoutView="100" zoomScalePageLayoutView="160" workbookViewId="0">
      <selection sqref="A1:E1"/>
    </sheetView>
  </sheetViews>
  <sheetFormatPr defaultRowHeight="8.25" x14ac:dyDescent="0.2"/>
  <cols>
    <col min="1" max="1" width="17.42578125" style="126" customWidth="1"/>
    <col min="2" max="4" width="10.85546875" style="126" customWidth="1"/>
    <col min="5" max="5" width="0.7109375" style="126" customWidth="1"/>
    <col min="6" max="16384" width="9.140625" style="126"/>
  </cols>
  <sheetData>
    <row r="1" spans="1:5" ht="10.5" customHeight="1" x14ac:dyDescent="0.2">
      <c r="A1" s="486" t="s">
        <v>347</v>
      </c>
      <c r="B1" s="486"/>
      <c r="C1" s="486"/>
      <c r="D1" s="486"/>
      <c r="E1" s="486"/>
    </row>
    <row r="2" spans="1:5" ht="18.75" customHeight="1" x14ac:dyDescent="0.2">
      <c r="A2" s="474" t="s">
        <v>536</v>
      </c>
      <c r="B2" s="474"/>
      <c r="C2" s="474"/>
      <c r="D2" s="474"/>
      <c r="E2" s="474"/>
    </row>
    <row r="3" spans="1:5" ht="18" customHeight="1" x14ac:dyDescent="0.2">
      <c r="A3" s="470" t="s">
        <v>595</v>
      </c>
      <c r="B3" s="470"/>
      <c r="C3" s="470"/>
      <c r="D3" s="470"/>
      <c r="E3" s="470"/>
    </row>
    <row r="4" spans="1:5" ht="7.5" customHeight="1" x14ac:dyDescent="0.2">
      <c r="A4" s="468"/>
      <c r="B4" s="468"/>
      <c r="C4" s="468"/>
      <c r="D4" s="468"/>
      <c r="E4" s="468"/>
    </row>
    <row r="5" spans="1:5" ht="18" customHeight="1" x14ac:dyDescent="0.2">
      <c r="A5" s="477" t="s">
        <v>590</v>
      </c>
      <c r="B5" s="478"/>
      <c r="C5" s="478"/>
      <c r="D5" s="478"/>
      <c r="E5" s="478"/>
    </row>
    <row r="6" spans="1:5" ht="18.75" customHeight="1" x14ac:dyDescent="0.15">
      <c r="A6" s="106"/>
      <c r="B6" s="200" t="s">
        <v>192</v>
      </c>
      <c r="C6" s="211" t="s">
        <v>193</v>
      </c>
      <c r="D6" s="200" t="s">
        <v>365</v>
      </c>
    </row>
    <row r="7" spans="1:5" ht="9" customHeight="1" x14ac:dyDescent="0.2">
      <c r="A7" s="48" t="s">
        <v>457</v>
      </c>
      <c r="B7" s="119">
        <v>65401076</v>
      </c>
      <c r="C7" s="119">
        <v>34761625</v>
      </c>
      <c r="D7" s="187">
        <f>(B7/(B7+C7))*100</f>
        <v>65.29484064132815</v>
      </c>
      <c r="E7" s="312"/>
    </row>
    <row r="8" spans="1:5" ht="9" customHeight="1" x14ac:dyDescent="0.2">
      <c r="A8" s="48" t="s">
        <v>251</v>
      </c>
      <c r="B8" s="119">
        <v>8682318</v>
      </c>
      <c r="C8" s="119">
        <v>8414403</v>
      </c>
      <c r="D8" s="187">
        <f>(B8/(B8+C8))*100</f>
        <v>50.783527437805176</v>
      </c>
      <c r="E8" s="312"/>
    </row>
    <row r="9" spans="1:5" ht="9.75" customHeight="1" x14ac:dyDescent="0.2">
      <c r="A9" s="123" t="s">
        <v>59</v>
      </c>
      <c r="B9" s="121">
        <v>2017117</v>
      </c>
      <c r="C9" s="121">
        <v>2498953</v>
      </c>
      <c r="D9" s="188">
        <f>(B9/(B9+C9))*100</f>
        <v>44.665317410934726</v>
      </c>
      <c r="E9" s="312"/>
    </row>
    <row r="10" spans="1:5" ht="9" customHeight="1" x14ac:dyDescent="0.2">
      <c r="A10" s="123" t="s">
        <v>63</v>
      </c>
      <c r="B10" s="121">
        <v>2487039</v>
      </c>
      <c r="C10" s="121">
        <v>1804725</v>
      </c>
      <c r="D10" s="188">
        <f t="shared" ref="D10:D16" si="0">(B10/(B10+C10))*100</f>
        <v>57.949109037682412</v>
      </c>
      <c r="E10" s="312"/>
    </row>
    <row r="11" spans="1:5" s="343" customFormat="1" ht="9" customHeight="1" x14ac:dyDescent="0.2">
      <c r="A11" s="123" t="s">
        <v>420</v>
      </c>
      <c r="B11" s="121">
        <v>1819894</v>
      </c>
      <c r="C11" s="121">
        <v>939551</v>
      </c>
      <c r="D11" s="188">
        <f t="shared" si="0"/>
        <v>65.95145038223265</v>
      </c>
    </row>
    <row r="12" spans="1:5" ht="9.75" customHeight="1" x14ac:dyDescent="0.2">
      <c r="A12" s="123" t="s">
        <v>61</v>
      </c>
      <c r="B12" s="121">
        <v>743434</v>
      </c>
      <c r="C12" s="121">
        <v>955077</v>
      </c>
      <c r="D12" s="188">
        <f t="shared" si="0"/>
        <v>43.769748915373526</v>
      </c>
      <c r="E12" s="312"/>
    </row>
    <row r="13" spans="1:5" ht="8.25" customHeight="1" x14ac:dyDescent="0.2">
      <c r="A13" s="123" t="s">
        <v>60</v>
      </c>
      <c r="B13" s="121">
        <v>443616</v>
      </c>
      <c r="C13" s="121">
        <v>780042</v>
      </c>
      <c r="D13" s="188">
        <f t="shared" si="0"/>
        <v>36.253266844167243</v>
      </c>
      <c r="E13" s="312"/>
    </row>
    <row r="14" spans="1:5" ht="9.75" customHeight="1" x14ac:dyDescent="0.2">
      <c r="A14" s="123" t="s">
        <v>62</v>
      </c>
      <c r="B14" s="121">
        <v>532859</v>
      </c>
      <c r="C14" s="121">
        <v>591354</v>
      </c>
      <c r="D14" s="188">
        <f t="shared" si="0"/>
        <v>47.398402260069936</v>
      </c>
      <c r="E14" s="312"/>
    </row>
    <row r="15" spans="1:5" ht="9.75" customHeight="1" x14ac:dyDescent="0.2">
      <c r="A15" s="123" t="s">
        <v>58</v>
      </c>
      <c r="B15" s="121">
        <v>349693</v>
      </c>
      <c r="C15" s="121">
        <v>369690</v>
      </c>
      <c r="D15" s="188">
        <f t="shared" si="0"/>
        <v>48.610128401699789</v>
      </c>
      <c r="E15" s="312"/>
    </row>
    <row r="16" spans="1:5" s="343" customFormat="1" ht="9.75" customHeight="1" x14ac:dyDescent="0.2">
      <c r="A16" s="166" t="s">
        <v>419</v>
      </c>
      <c r="B16" s="169">
        <v>243648</v>
      </c>
      <c r="C16" s="169">
        <v>428704</v>
      </c>
      <c r="D16" s="188">
        <f t="shared" si="0"/>
        <v>36.238160963304935</v>
      </c>
    </row>
    <row r="17" spans="1:5" s="240" customFormat="1" ht="9.75" customHeight="1" thickBot="1" x14ac:dyDescent="0.25">
      <c r="A17" s="166" t="s">
        <v>195</v>
      </c>
      <c r="B17" s="169">
        <v>45018</v>
      </c>
      <c r="C17" s="169">
        <v>46307</v>
      </c>
      <c r="D17" s="188">
        <f>(B17/(B17+C17))*100</f>
        <v>49.294278675061591</v>
      </c>
      <c r="E17" s="312"/>
    </row>
    <row r="18" spans="1:5" ht="9.75" customHeight="1" x14ac:dyDescent="0.2">
      <c r="A18" s="264" t="s">
        <v>1</v>
      </c>
      <c r="B18" s="266">
        <v>74083394</v>
      </c>
      <c r="C18" s="266">
        <v>43176028</v>
      </c>
      <c r="D18" s="300">
        <f>(B18/(B18+C18))*100</f>
        <v>63.179054387629506</v>
      </c>
      <c r="E18" s="312"/>
    </row>
    <row r="19" spans="1:5" ht="33" customHeight="1" x14ac:dyDescent="0.2">
      <c r="A19" s="466" t="s">
        <v>470</v>
      </c>
      <c r="B19" s="467"/>
      <c r="C19" s="467"/>
      <c r="D19" s="467"/>
      <c r="E19" s="467"/>
    </row>
    <row r="20" spans="1:5" ht="13.5" customHeight="1" x14ac:dyDescent="0.2">
      <c r="A20" s="466" t="s">
        <v>527</v>
      </c>
      <c r="B20" s="467"/>
      <c r="C20" s="467"/>
      <c r="D20" s="467"/>
      <c r="E20" s="467"/>
    </row>
    <row r="21" spans="1:5" ht="18" customHeight="1" x14ac:dyDescent="0.15">
      <c r="A21" s="465"/>
      <c r="B21" s="465"/>
      <c r="C21" s="465"/>
      <c r="D21" s="465"/>
      <c r="E21" s="465"/>
    </row>
    <row r="22" spans="1:5" ht="12.75" customHeight="1" x14ac:dyDescent="0.2">
      <c r="A22" s="141"/>
      <c r="B22" s="32"/>
      <c r="C22" s="32"/>
    </row>
  </sheetData>
  <mergeCells count="8">
    <mergeCell ref="A19:E19"/>
    <mergeCell ref="A20:E20"/>
    <mergeCell ref="A21:E21"/>
    <mergeCell ref="A2:E2"/>
    <mergeCell ref="A1:E1"/>
    <mergeCell ref="A3:E3"/>
    <mergeCell ref="A4:E4"/>
    <mergeCell ref="A5:E5"/>
  </mergeCells>
  <phoneticPr fontId="7" type="noConversion"/>
  <pageMargins left="1.05" right="1.05" top="0.5" bottom="0.25"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0"/>
  <sheetViews>
    <sheetView showGridLines="0" view="pageLayout" zoomScale="160" zoomScaleNormal="100" zoomScaleSheetLayoutView="100" zoomScalePageLayoutView="160" workbookViewId="0">
      <selection sqref="A1:E1"/>
    </sheetView>
  </sheetViews>
  <sheetFormatPr defaultRowHeight="8.25" x14ac:dyDescent="0.15"/>
  <cols>
    <col min="1" max="1" width="15" style="2" customWidth="1"/>
    <col min="2" max="2" width="9.85546875" style="2" customWidth="1"/>
    <col min="3" max="3" width="10.5703125" style="2" bestFit="1" customWidth="1"/>
    <col min="4" max="4" width="9.85546875" style="2" customWidth="1"/>
    <col min="5" max="5" width="9.5703125" style="2" customWidth="1"/>
    <col min="6" max="16384" width="9.140625" style="2"/>
  </cols>
  <sheetData>
    <row r="1" spans="1:7" ht="10.5" customHeight="1" x14ac:dyDescent="0.15">
      <c r="A1" s="457" t="s">
        <v>495</v>
      </c>
      <c r="B1" s="457"/>
      <c r="C1" s="457"/>
      <c r="D1" s="457"/>
      <c r="E1" s="457"/>
      <c r="F1" s="9"/>
      <c r="G1" s="9"/>
    </row>
    <row r="2" spans="1:7" ht="21.75" customHeight="1" x14ac:dyDescent="0.15">
      <c r="A2" s="474" t="s">
        <v>533</v>
      </c>
      <c r="B2" s="475"/>
      <c r="C2" s="475"/>
      <c r="D2" s="475"/>
      <c r="E2" s="475"/>
    </row>
    <row r="3" spans="1:7" ht="18" customHeight="1" x14ac:dyDescent="0.15">
      <c r="A3" s="473" t="s">
        <v>534</v>
      </c>
      <c r="B3" s="473"/>
      <c r="C3" s="473"/>
      <c r="D3" s="473"/>
      <c r="E3" s="473"/>
      <c r="F3" s="33"/>
    </row>
    <row r="4" spans="1:7" ht="6.75" customHeight="1" x14ac:dyDescent="0.15">
      <c r="A4" s="468"/>
      <c r="B4" s="468"/>
      <c r="C4" s="468"/>
      <c r="D4" s="468"/>
      <c r="E4" s="468"/>
    </row>
    <row r="5" spans="1:7" ht="18" customHeight="1" x14ac:dyDescent="0.15">
      <c r="A5" s="459" t="s">
        <v>529</v>
      </c>
      <c r="B5" s="460"/>
      <c r="C5" s="460"/>
      <c r="D5" s="460"/>
      <c r="E5" s="460"/>
    </row>
    <row r="6" spans="1:7" ht="18.75" customHeight="1" x14ac:dyDescent="0.15">
      <c r="B6" s="18" t="s">
        <v>64</v>
      </c>
      <c r="C6" s="200" t="s">
        <v>461</v>
      </c>
      <c r="D6" s="182" t="s">
        <v>65</v>
      </c>
      <c r="E6" s="182" t="s">
        <v>358</v>
      </c>
    </row>
    <row r="7" spans="1:7" ht="9" customHeight="1" x14ac:dyDescent="0.15">
      <c r="A7" s="26" t="s">
        <v>2</v>
      </c>
      <c r="B7" s="38">
        <v>55250517</v>
      </c>
      <c r="C7" s="38">
        <v>35949570</v>
      </c>
      <c r="D7" s="38">
        <v>19300947</v>
      </c>
      <c r="E7" s="29">
        <f>(D7/B7)*100</f>
        <v>34.93351383481172</v>
      </c>
      <c r="F7" s="19"/>
    </row>
    <row r="8" spans="1:7" ht="9" customHeight="1" x14ac:dyDescent="0.15">
      <c r="A8" s="26" t="s">
        <v>45</v>
      </c>
      <c r="B8" s="38">
        <v>197441410</v>
      </c>
      <c r="C8" s="38">
        <v>189786402</v>
      </c>
      <c r="D8" s="38">
        <v>7655008</v>
      </c>
      <c r="E8" s="29">
        <f t="shared" ref="E8:E11" si="0">(D8/B8)*100</f>
        <v>3.8771035924024249</v>
      </c>
      <c r="F8" s="19"/>
    </row>
    <row r="9" spans="1:7" ht="9" customHeight="1" x14ac:dyDescent="0.15">
      <c r="A9" s="26" t="s">
        <v>46</v>
      </c>
      <c r="B9" s="38">
        <v>39302196</v>
      </c>
      <c r="C9" s="38">
        <v>35924463</v>
      </c>
      <c r="D9" s="38">
        <v>3377733</v>
      </c>
      <c r="E9" s="29">
        <f t="shared" si="0"/>
        <v>8.5942602291230763</v>
      </c>
      <c r="F9" s="19"/>
    </row>
    <row r="10" spans="1:7" ht="9" customHeight="1" x14ac:dyDescent="0.15">
      <c r="A10" s="184" t="s">
        <v>361</v>
      </c>
      <c r="B10" s="30">
        <v>16501080</v>
      </c>
      <c r="C10" s="30">
        <v>5465021</v>
      </c>
      <c r="D10" s="30">
        <v>11036059</v>
      </c>
      <c r="E10" s="29">
        <f t="shared" si="0"/>
        <v>66.880828406383102</v>
      </c>
      <c r="F10" s="19"/>
    </row>
    <row r="11" spans="1:7" ht="9" customHeight="1" thickBot="1" x14ac:dyDescent="0.2">
      <c r="A11" s="75" t="s">
        <v>517</v>
      </c>
      <c r="B11" s="76">
        <v>10361853</v>
      </c>
      <c r="C11" s="76">
        <v>9495851</v>
      </c>
      <c r="D11" s="76">
        <v>866002</v>
      </c>
      <c r="E11" s="29">
        <f t="shared" si="0"/>
        <v>8.3575978157574706</v>
      </c>
      <c r="F11" s="37"/>
    </row>
    <row r="12" spans="1:7" ht="9" customHeight="1" x14ac:dyDescent="0.15">
      <c r="A12" s="73" t="s">
        <v>1</v>
      </c>
      <c r="B12" s="80">
        <v>318857056</v>
      </c>
      <c r="C12" s="80">
        <v>276621307</v>
      </c>
      <c r="D12" s="80">
        <v>42235749</v>
      </c>
      <c r="E12" s="78">
        <f>(D12/B12)*100</f>
        <v>13.245982237256809</v>
      </c>
      <c r="F12" s="37"/>
    </row>
    <row r="13" spans="1:7" ht="21.75" customHeight="1" x14ac:dyDescent="0.15">
      <c r="A13" s="466" t="s">
        <v>362</v>
      </c>
      <c r="B13" s="466"/>
      <c r="C13" s="466"/>
      <c r="D13" s="466"/>
      <c r="E13" s="466"/>
      <c r="F13" s="37"/>
    </row>
    <row r="14" spans="1:7" s="28" customFormat="1" ht="21" customHeight="1" x14ac:dyDescent="0.2">
      <c r="A14" s="466" t="s">
        <v>535</v>
      </c>
      <c r="B14" s="467"/>
      <c r="C14" s="467"/>
      <c r="D14" s="467"/>
      <c r="E14" s="467"/>
    </row>
    <row r="15" spans="1:7" ht="18" customHeight="1" x14ac:dyDescent="0.15">
      <c r="A15" s="472"/>
      <c r="B15" s="472"/>
      <c r="C15" s="472"/>
      <c r="D15" s="472"/>
      <c r="E15" s="472"/>
    </row>
    <row r="16" spans="1:7" ht="12.75" customHeight="1" x14ac:dyDescent="0.15"/>
    <row r="17" spans="3:7" x14ac:dyDescent="0.15">
      <c r="C17" s="31"/>
    </row>
    <row r="18" spans="3:7" ht="13.5" customHeight="1" x14ac:dyDescent="0.15"/>
    <row r="20" spans="3:7" ht="12.75" customHeight="1" x14ac:dyDescent="0.15"/>
    <row r="30" spans="3:7" x14ac:dyDescent="0.15">
      <c r="G30" s="36"/>
    </row>
  </sheetData>
  <mergeCells count="8">
    <mergeCell ref="A15:E15"/>
    <mergeCell ref="A1:E1"/>
    <mergeCell ref="A3:E3"/>
    <mergeCell ref="A14:E14"/>
    <mergeCell ref="A2:E2"/>
    <mergeCell ref="A4:E4"/>
    <mergeCell ref="A5:E5"/>
    <mergeCell ref="A13:E13"/>
  </mergeCells>
  <phoneticPr fontId="7" type="noConversion"/>
  <pageMargins left="1.05" right="1.05" top="0.5" bottom="0.25" header="0" footer="0"/>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108"/>
  <sheetViews>
    <sheetView showGridLines="0" view="pageLayout" zoomScale="160" zoomScaleNormal="100" zoomScaleSheetLayoutView="100" zoomScalePageLayoutView="160" workbookViewId="0"/>
  </sheetViews>
  <sheetFormatPr defaultRowHeight="8.25" x14ac:dyDescent="0.15"/>
  <cols>
    <col min="1" max="1" width="15.5703125" style="10" customWidth="1"/>
    <col min="2" max="2" width="7.7109375" style="10" customWidth="1"/>
    <col min="3" max="3" width="8.28515625" style="10" customWidth="1"/>
    <col min="4" max="4" width="7.7109375" style="10" customWidth="1"/>
    <col min="5" max="5" width="10.140625" style="10" bestFit="1" customWidth="1"/>
    <col min="6" max="16384" width="9.140625" style="10"/>
  </cols>
  <sheetData>
    <row r="1" spans="1:4" ht="10.5" customHeight="1" x14ac:dyDescent="0.15">
      <c r="A1" s="13" t="s">
        <v>350</v>
      </c>
    </row>
    <row r="2" spans="1:4" ht="23.25" customHeight="1" x14ac:dyDescent="0.15">
      <c r="A2" s="534" t="s">
        <v>596</v>
      </c>
      <c r="B2" s="534"/>
      <c r="C2" s="534"/>
      <c r="D2" s="534"/>
    </row>
    <row r="3" spans="1:4" ht="21" customHeight="1" x14ac:dyDescent="0.15">
      <c r="A3" s="535" t="s">
        <v>597</v>
      </c>
      <c r="B3" s="535"/>
      <c r="C3" s="535"/>
      <c r="D3" s="535"/>
    </row>
    <row r="4" spans="1:4" ht="7.5" customHeight="1" x14ac:dyDescent="0.15">
      <c r="A4" s="533"/>
      <c r="B4" s="533"/>
      <c r="C4" s="533"/>
      <c r="D4" s="533"/>
    </row>
    <row r="5" spans="1:4" ht="18" customHeight="1" x14ac:dyDescent="0.15">
      <c r="A5" s="477" t="s">
        <v>598</v>
      </c>
      <c r="B5" s="477"/>
      <c r="C5" s="477"/>
      <c r="D5" s="477"/>
    </row>
    <row r="6" spans="1:4" ht="18.75" customHeight="1" x14ac:dyDescent="0.15">
      <c r="B6" s="58" t="s">
        <v>249</v>
      </c>
      <c r="C6" s="58" t="s">
        <v>185</v>
      </c>
      <c r="D6" s="59" t="s">
        <v>380</v>
      </c>
    </row>
    <row r="7" spans="1:4" ht="9.75" customHeight="1" x14ac:dyDescent="0.15">
      <c r="A7" s="14" t="s">
        <v>421</v>
      </c>
      <c r="B7" s="15">
        <v>1440101</v>
      </c>
      <c r="C7" s="15">
        <v>226702</v>
      </c>
      <c r="D7" s="214">
        <f>(C7/B7)*100</f>
        <v>15.74209031172119</v>
      </c>
    </row>
    <row r="8" spans="1:4" ht="9" customHeight="1" x14ac:dyDescent="0.15">
      <c r="A8" s="14" t="s">
        <v>422</v>
      </c>
      <c r="B8" s="15">
        <v>1771686</v>
      </c>
      <c r="C8" s="15">
        <v>492990</v>
      </c>
      <c r="D8" s="214">
        <f t="shared" ref="D8:D10" si="0">(C8/B8)*100</f>
        <v>27.826036893670775</v>
      </c>
    </row>
    <row r="9" spans="1:4" ht="9" customHeight="1" x14ac:dyDescent="0.15">
      <c r="A9" s="14" t="s">
        <v>423</v>
      </c>
      <c r="B9" s="15">
        <v>2475821</v>
      </c>
      <c r="C9" s="15">
        <v>948209</v>
      </c>
      <c r="D9" s="214">
        <f t="shared" si="0"/>
        <v>38.2987703876815</v>
      </c>
    </row>
    <row r="10" spans="1:4" ht="9" customHeight="1" x14ac:dyDescent="0.15">
      <c r="A10" s="14" t="s">
        <v>424</v>
      </c>
      <c r="B10" s="15">
        <v>2175092</v>
      </c>
      <c r="C10" s="15">
        <v>1052929</v>
      </c>
      <c r="D10" s="214">
        <f t="shared" si="0"/>
        <v>48.408481112523056</v>
      </c>
    </row>
    <row r="11" spans="1:4" ht="9.75" customHeight="1" thickBot="1" x14ac:dyDescent="0.2">
      <c r="A11" s="209" t="s">
        <v>425</v>
      </c>
      <c r="B11" s="210">
        <v>9234021</v>
      </c>
      <c r="C11" s="210">
        <v>5961488</v>
      </c>
      <c r="D11" s="214">
        <f>(C11/B11)*100</f>
        <v>64.560043777245042</v>
      </c>
    </row>
    <row r="12" spans="1:4" ht="9" customHeight="1" x14ac:dyDescent="0.15">
      <c r="A12" s="212" t="s">
        <v>1</v>
      </c>
      <c r="B12" s="213">
        <v>17096721</v>
      </c>
      <c r="C12" s="213">
        <v>8682318</v>
      </c>
      <c r="D12" s="215">
        <f>(C12/B12)*100</f>
        <v>50.783527437805176</v>
      </c>
    </row>
    <row r="13" spans="1:4" ht="18.75" customHeight="1" x14ac:dyDescent="0.15">
      <c r="A13" s="466" t="s">
        <v>385</v>
      </c>
      <c r="B13" s="466"/>
      <c r="C13" s="466"/>
      <c r="D13" s="466"/>
    </row>
    <row r="14" spans="1:4" ht="17.25" customHeight="1" x14ac:dyDescent="0.15">
      <c r="A14" s="466" t="s">
        <v>527</v>
      </c>
      <c r="B14" s="466"/>
      <c r="C14" s="466"/>
      <c r="D14" s="466"/>
    </row>
    <row r="15" spans="1:4" ht="18" customHeight="1" x14ac:dyDescent="0.15">
      <c r="A15" s="532"/>
      <c r="B15" s="532"/>
      <c r="C15" s="532"/>
      <c r="D15" s="532"/>
    </row>
    <row r="16" spans="1:4" ht="12.75" customHeight="1" x14ac:dyDescent="0.15"/>
    <row r="18" spans="4:4" ht="13.5" customHeight="1" x14ac:dyDescent="0.15"/>
    <row r="20" spans="4:4" ht="24" customHeight="1" x14ac:dyDescent="0.15"/>
    <row r="21" spans="4:4" x14ac:dyDescent="0.15">
      <c r="D21" s="11"/>
    </row>
    <row r="22" spans="4:4" x14ac:dyDescent="0.15">
      <c r="D22" s="11"/>
    </row>
    <row r="25" spans="4:4" ht="12.75" customHeight="1" x14ac:dyDescent="0.15"/>
    <row r="27" spans="4:4" ht="13.5" customHeight="1" x14ac:dyDescent="0.15"/>
    <row r="29" spans="4:4" ht="24" customHeight="1" x14ac:dyDescent="0.15"/>
    <row r="105" spans="3:5" x14ac:dyDescent="0.15">
      <c r="C105" s="12"/>
      <c r="D105" s="12"/>
      <c r="E105" s="12"/>
    </row>
    <row r="106" spans="3:5" x14ac:dyDescent="0.15">
      <c r="C106" s="12"/>
      <c r="D106" s="12"/>
      <c r="E106" s="12"/>
    </row>
    <row r="107" spans="3:5" x14ac:dyDescent="0.15">
      <c r="C107" s="12"/>
      <c r="D107" s="12"/>
      <c r="E107" s="12"/>
    </row>
    <row r="108" spans="3:5" x14ac:dyDescent="0.15">
      <c r="C108" s="12"/>
      <c r="D108" s="12"/>
      <c r="E108" s="12"/>
    </row>
  </sheetData>
  <mergeCells count="7">
    <mergeCell ref="A15:D15"/>
    <mergeCell ref="A14:D14"/>
    <mergeCell ref="A4:D4"/>
    <mergeCell ref="A5:D5"/>
    <mergeCell ref="A2:D2"/>
    <mergeCell ref="A3:D3"/>
    <mergeCell ref="A13:D13"/>
  </mergeCells>
  <phoneticPr fontId="7" type="noConversion"/>
  <pageMargins left="1.05" right="1.05" top="0.5" bottom="0.25" header="0" footer="0"/>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69"/>
  <sheetViews>
    <sheetView showGridLines="0" view="pageLayout" zoomScale="160" zoomScaleNormal="100" zoomScaleSheetLayoutView="100" zoomScalePageLayoutView="160" workbookViewId="0">
      <selection sqref="A1:F1"/>
    </sheetView>
  </sheetViews>
  <sheetFormatPr defaultRowHeight="8.25" x14ac:dyDescent="0.15"/>
  <cols>
    <col min="1" max="1" width="12.140625" style="2" customWidth="1"/>
    <col min="2" max="2" width="14.28515625" style="2" customWidth="1"/>
    <col min="3" max="3" width="14" style="2" customWidth="1"/>
    <col min="4" max="4" width="14.140625" style="2" customWidth="1"/>
    <col min="5" max="6" width="14.28515625" style="2" customWidth="1"/>
    <col min="7" max="7" width="11.140625" style="2" bestFit="1" customWidth="1"/>
    <col min="8" max="16384" width="9.140625" style="2"/>
  </cols>
  <sheetData>
    <row r="1" spans="1:7" ht="10.5" customHeight="1" x14ac:dyDescent="0.15">
      <c r="A1" s="486" t="s">
        <v>382</v>
      </c>
      <c r="B1" s="486"/>
      <c r="C1" s="486"/>
      <c r="D1" s="486"/>
      <c r="E1" s="486"/>
      <c r="F1" s="486"/>
    </row>
    <row r="2" spans="1:7" ht="12.75" customHeight="1" x14ac:dyDescent="0.15">
      <c r="A2" s="461" t="s">
        <v>523</v>
      </c>
      <c r="B2" s="461"/>
      <c r="C2" s="461"/>
      <c r="D2" s="461"/>
      <c r="E2" s="461"/>
      <c r="F2" s="461"/>
    </row>
    <row r="3" spans="1:7" ht="18" customHeight="1" x14ac:dyDescent="0.15">
      <c r="A3" s="470" t="s">
        <v>599</v>
      </c>
      <c r="B3" s="470"/>
      <c r="C3" s="470"/>
      <c r="D3" s="470"/>
      <c r="E3" s="470"/>
      <c r="F3" s="470"/>
    </row>
    <row r="4" spans="1:7" ht="7.5" customHeight="1" x14ac:dyDescent="0.15">
      <c r="A4" s="468"/>
      <c r="B4" s="468"/>
      <c r="C4" s="468"/>
      <c r="D4" s="468"/>
      <c r="E4" s="468"/>
      <c r="F4" s="468"/>
    </row>
    <row r="5" spans="1:7" ht="18" customHeight="1" x14ac:dyDescent="0.15">
      <c r="A5" s="477" t="s">
        <v>600</v>
      </c>
      <c r="B5" s="478"/>
      <c r="C5" s="478"/>
      <c r="D5" s="478"/>
      <c r="E5" s="478"/>
      <c r="F5" s="478"/>
      <c r="G5" s="125"/>
    </row>
    <row r="6" spans="1:7" ht="9" customHeight="1" x14ac:dyDescent="0.15">
      <c r="A6" s="70"/>
      <c r="B6" s="479" t="s">
        <v>367</v>
      </c>
      <c r="C6" s="479"/>
      <c r="D6" s="479"/>
      <c r="E6" s="491" t="s">
        <v>44</v>
      </c>
      <c r="F6" s="491" t="s">
        <v>1</v>
      </c>
    </row>
    <row r="7" spans="1:7" ht="9" customHeight="1" x14ac:dyDescent="0.15">
      <c r="A7" s="28"/>
      <c r="B7" s="45" t="s">
        <v>33</v>
      </c>
      <c r="C7" s="45" t="s">
        <v>34</v>
      </c>
      <c r="D7" s="45" t="s">
        <v>35</v>
      </c>
      <c r="E7" s="491"/>
      <c r="F7" s="491"/>
    </row>
    <row r="8" spans="1:7" ht="9.1999999999999993" customHeight="1" x14ac:dyDescent="0.15">
      <c r="A8" s="48" t="s">
        <v>457</v>
      </c>
      <c r="B8" s="90">
        <v>158539755</v>
      </c>
      <c r="C8" s="90">
        <v>47927951</v>
      </c>
      <c r="D8" s="90">
        <v>16719201</v>
      </c>
      <c r="E8" s="90">
        <v>46046025</v>
      </c>
      <c r="F8" s="90">
        <v>269232932</v>
      </c>
      <c r="G8" s="31"/>
    </row>
    <row r="9" spans="1:7" ht="9.1999999999999993" customHeight="1" x14ac:dyDescent="0.15">
      <c r="A9" s="48" t="s">
        <v>251</v>
      </c>
      <c r="B9" s="90">
        <v>26297233</v>
      </c>
      <c r="C9" s="90">
        <v>5991084</v>
      </c>
      <c r="D9" s="90">
        <v>3633312</v>
      </c>
      <c r="E9" s="90">
        <v>5638334</v>
      </c>
      <c r="F9" s="90">
        <v>41559963</v>
      </c>
    </row>
    <row r="10" spans="1:7" ht="9.1999999999999993" customHeight="1" x14ac:dyDescent="0.15">
      <c r="A10" s="123" t="s">
        <v>59</v>
      </c>
      <c r="B10" s="104">
        <v>7157818</v>
      </c>
      <c r="C10" s="104">
        <v>1937255</v>
      </c>
      <c r="D10" s="104">
        <v>1426453</v>
      </c>
      <c r="E10" s="104">
        <v>1024831</v>
      </c>
      <c r="F10" s="104">
        <v>11546357</v>
      </c>
    </row>
    <row r="11" spans="1:7" ht="9.1999999999999993" customHeight="1" x14ac:dyDescent="0.15">
      <c r="A11" s="123" t="s">
        <v>63</v>
      </c>
      <c r="B11" s="104">
        <v>7876203</v>
      </c>
      <c r="C11" s="104">
        <v>1052608</v>
      </c>
      <c r="D11" s="104">
        <v>614226</v>
      </c>
      <c r="E11" s="104">
        <v>1416529</v>
      </c>
      <c r="F11" s="104">
        <v>10959566</v>
      </c>
    </row>
    <row r="12" spans="1:7" ht="9.1999999999999993" customHeight="1" x14ac:dyDescent="0.15">
      <c r="A12" s="123" t="s">
        <v>420</v>
      </c>
      <c r="B12" s="104">
        <v>3745611</v>
      </c>
      <c r="C12" s="104">
        <v>444695</v>
      </c>
      <c r="D12" s="104">
        <v>211444</v>
      </c>
      <c r="E12" s="104">
        <v>1248143</v>
      </c>
      <c r="F12" s="104">
        <v>5649893</v>
      </c>
    </row>
    <row r="13" spans="1:7" ht="9.1999999999999993" customHeight="1" x14ac:dyDescent="0.15">
      <c r="A13" s="123" t="s">
        <v>61</v>
      </c>
      <c r="B13" s="104">
        <v>1922892</v>
      </c>
      <c r="C13" s="104">
        <v>1042961</v>
      </c>
      <c r="D13" s="104">
        <v>375957</v>
      </c>
      <c r="E13" s="104">
        <v>575125</v>
      </c>
      <c r="F13" s="104">
        <v>3916935</v>
      </c>
    </row>
    <row r="14" spans="1:7" ht="9.1999999999999993" customHeight="1" x14ac:dyDescent="0.15">
      <c r="A14" s="123" t="s">
        <v>60</v>
      </c>
      <c r="B14" s="104">
        <v>1726016</v>
      </c>
      <c r="C14" s="104">
        <v>642641</v>
      </c>
      <c r="D14" s="104">
        <v>468483</v>
      </c>
      <c r="E14" s="104">
        <v>417560</v>
      </c>
      <c r="F14" s="104">
        <v>3254700</v>
      </c>
    </row>
    <row r="15" spans="1:7" ht="9.1999999999999993" customHeight="1" x14ac:dyDescent="0.15">
      <c r="A15" s="123" t="s">
        <v>62</v>
      </c>
      <c r="B15" s="104">
        <v>1735073</v>
      </c>
      <c r="C15" s="104">
        <v>430124</v>
      </c>
      <c r="D15" s="104">
        <v>234864</v>
      </c>
      <c r="E15" s="104">
        <v>389669</v>
      </c>
      <c r="F15" s="104">
        <v>2789730</v>
      </c>
    </row>
    <row r="16" spans="1:7" ht="9.1999999999999993" customHeight="1" x14ac:dyDescent="0.15">
      <c r="A16" s="123" t="s">
        <v>58</v>
      </c>
      <c r="B16" s="104">
        <v>1116784</v>
      </c>
      <c r="C16" s="104">
        <v>151167</v>
      </c>
      <c r="D16" s="104">
        <v>131860</v>
      </c>
      <c r="E16" s="104">
        <v>254735</v>
      </c>
      <c r="F16" s="104">
        <v>1654546</v>
      </c>
    </row>
    <row r="17" spans="1:6" ht="9.1999999999999993" customHeight="1" x14ac:dyDescent="0.15">
      <c r="A17" s="123" t="s">
        <v>419</v>
      </c>
      <c r="B17" s="104">
        <v>856331</v>
      </c>
      <c r="C17" s="104">
        <v>266736</v>
      </c>
      <c r="D17" s="104">
        <v>158060</v>
      </c>
      <c r="E17" s="104">
        <v>271202</v>
      </c>
      <c r="F17" s="104">
        <v>1552329</v>
      </c>
    </row>
    <row r="18" spans="1:6" ht="9.1999999999999993" customHeight="1" thickBot="1" x14ac:dyDescent="0.2">
      <c r="A18" s="123" t="s">
        <v>195</v>
      </c>
      <c r="B18" s="104">
        <v>160505</v>
      </c>
      <c r="C18" s="104">
        <v>22897</v>
      </c>
      <c r="D18" s="104">
        <v>11965</v>
      </c>
      <c r="E18" s="104">
        <v>40540</v>
      </c>
      <c r="F18" s="104">
        <v>235907</v>
      </c>
    </row>
    <row r="19" spans="1:6" ht="9.1999999999999993" customHeight="1" x14ac:dyDescent="0.15">
      <c r="A19" s="348" t="s">
        <v>1</v>
      </c>
      <c r="B19" s="313">
        <v>184836988</v>
      </c>
      <c r="C19" s="313">
        <v>53919035</v>
      </c>
      <c r="D19" s="313">
        <v>20352513</v>
      </c>
      <c r="E19" s="313">
        <v>51684359</v>
      </c>
      <c r="F19" s="313">
        <v>310792895</v>
      </c>
    </row>
    <row r="20" spans="1:6" ht="9.1999999999999993" customHeight="1" x14ac:dyDescent="0.15">
      <c r="A20" s="166"/>
      <c r="B20" s="167"/>
      <c r="C20" s="167"/>
      <c r="D20" s="167"/>
      <c r="E20" s="167"/>
      <c r="F20" s="167"/>
    </row>
    <row r="21" spans="1:6" ht="9.1999999999999993" customHeight="1" x14ac:dyDescent="0.15">
      <c r="A21" s="536" t="s">
        <v>322</v>
      </c>
      <c r="B21" s="536"/>
      <c r="C21" s="144"/>
      <c r="D21" s="144"/>
      <c r="E21" s="144"/>
      <c r="F21" s="144"/>
    </row>
    <row r="22" spans="1:6" ht="9.1999999999999993" customHeight="1" x14ac:dyDescent="0.15">
      <c r="A22" s="48" t="s">
        <v>457</v>
      </c>
      <c r="B22" s="120">
        <f>(B8/$F8)*100</f>
        <v>58.885721676871242</v>
      </c>
      <c r="C22" s="120">
        <f t="shared" ref="C22:F22" si="0">(C8/$F8)*100</f>
        <v>17.801667368091508</v>
      </c>
      <c r="D22" s="120">
        <f t="shared" si="0"/>
        <v>6.2099390575295592</v>
      </c>
      <c r="E22" s="120">
        <f t="shared" si="0"/>
        <v>17.102671897507694</v>
      </c>
      <c r="F22" s="120">
        <f t="shared" si="0"/>
        <v>100</v>
      </c>
    </row>
    <row r="23" spans="1:6" ht="9.1999999999999993" customHeight="1" x14ac:dyDescent="0.15">
      <c r="A23" s="102" t="s">
        <v>251</v>
      </c>
      <c r="B23" s="128">
        <f t="shared" ref="B23:F23" si="1">(B9/$F9)*100</f>
        <v>63.275400413614427</v>
      </c>
      <c r="C23" s="128">
        <f t="shared" si="1"/>
        <v>14.415518127386207</v>
      </c>
      <c r="D23" s="128">
        <f t="shared" si="1"/>
        <v>8.7423369457763958</v>
      </c>
      <c r="E23" s="128">
        <f t="shared" si="1"/>
        <v>13.566744513222979</v>
      </c>
      <c r="F23" s="129">
        <f t="shared" si="1"/>
        <v>100</v>
      </c>
    </row>
    <row r="24" spans="1:6" ht="9.1999999999999993" customHeight="1" x14ac:dyDescent="0.15">
      <c r="A24" s="123" t="s">
        <v>59</v>
      </c>
      <c r="B24" s="122">
        <f t="shared" ref="B24:F24" si="2">(B10/$F10)*100</f>
        <v>61.992003192002464</v>
      </c>
      <c r="C24" s="122">
        <f t="shared" ref="C24:E24" si="3">(C10/$F10)*100</f>
        <v>16.778062552543631</v>
      </c>
      <c r="D24" s="122">
        <f t="shared" si="3"/>
        <v>12.354139058752471</v>
      </c>
      <c r="E24" s="122">
        <f t="shared" si="3"/>
        <v>8.8757951967014357</v>
      </c>
      <c r="F24" s="130">
        <f t="shared" si="2"/>
        <v>100</v>
      </c>
    </row>
    <row r="25" spans="1:6" ht="9.1999999999999993" customHeight="1" x14ac:dyDescent="0.15">
      <c r="A25" s="123" t="s">
        <v>63</v>
      </c>
      <c r="B25" s="122">
        <f t="shared" ref="B25:E25" si="4">(B11/$F11)*100</f>
        <v>71.866011847549444</v>
      </c>
      <c r="C25" s="122">
        <f t="shared" si="4"/>
        <v>9.6044679141491542</v>
      </c>
      <c r="D25" s="122">
        <f t="shared" si="4"/>
        <v>5.6044737537964551</v>
      </c>
      <c r="E25" s="122">
        <f t="shared" si="4"/>
        <v>12.925046484504952</v>
      </c>
      <c r="F25" s="130">
        <f t="shared" ref="F25" si="5">(F11/$F11)*100</f>
        <v>100</v>
      </c>
    </row>
    <row r="26" spans="1:6" ht="9.1999999999999993" customHeight="1" x14ac:dyDescent="0.15">
      <c r="A26" s="123" t="s">
        <v>420</v>
      </c>
      <c r="B26" s="122">
        <f t="shared" ref="B26:E26" si="6">(B12/$F12)*100</f>
        <v>66.295255503068816</v>
      </c>
      <c r="C26" s="122">
        <f t="shared" si="6"/>
        <v>7.8708570233099993</v>
      </c>
      <c r="D26" s="122">
        <f t="shared" si="6"/>
        <v>3.7424425559917687</v>
      </c>
      <c r="E26" s="122">
        <f t="shared" si="6"/>
        <v>22.091444917629413</v>
      </c>
      <c r="F26" s="130">
        <v>100</v>
      </c>
    </row>
    <row r="27" spans="1:6" ht="9.1999999999999993" customHeight="1" x14ac:dyDescent="0.15">
      <c r="A27" s="123" t="s">
        <v>61</v>
      </c>
      <c r="B27" s="122">
        <f t="shared" ref="B27:E27" si="7">(B13/$F13)*100</f>
        <v>49.091751586380674</v>
      </c>
      <c r="C27" s="122">
        <f t="shared" si="7"/>
        <v>26.626967258838864</v>
      </c>
      <c r="D27" s="122">
        <f t="shared" si="7"/>
        <v>9.5982445457992025</v>
      </c>
      <c r="E27" s="122">
        <f t="shared" si="7"/>
        <v>14.683036608981256</v>
      </c>
      <c r="F27" s="130">
        <f t="shared" ref="F27" si="8">(F13/$F13)*100</f>
        <v>100</v>
      </c>
    </row>
    <row r="28" spans="1:6" ht="9.1999999999999993" customHeight="1" x14ac:dyDescent="0.15">
      <c r="A28" s="123" t="s">
        <v>60</v>
      </c>
      <c r="B28" s="122">
        <f t="shared" ref="B28:E28" si="9">(B14/$F14)*100</f>
        <v>53.031492917934067</v>
      </c>
      <c r="C28" s="122">
        <f t="shared" si="9"/>
        <v>19.745014901527021</v>
      </c>
      <c r="D28" s="122">
        <f t="shared" si="9"/>
        <v>14.394045534150612</v>
      </c>
      <c r="E28" s="122">
        <f t="shared" si="9"/>
        <v>12.829446646388302</v>
      </c>
      <c r="F28" s="130">
        <f t="shared" ref="F28" si="10">(F14/$F14)*100</f>
        <v>100</v>
      </c>
    </row>
    <row r="29" spans="1:6" ht="9.1999999999999993" customHeight="1" x14ac:dyDescent="0.15">
      <c r="A29" s="123" t="s">
        <v>62</v>
      </c>
      <c r="B29" s="122">
        <f t="shared" ref="B29:E29" si="11">(B15/$F15)*100</f>
        <v>62.19501528821786</v>
      </c>
      <c r="C29" s="122">
        <f t="shared" si="11"/>
        <v>15.418122900782514</v>
      </c>
      <c r="D29" s="122">
        <f t="shared" si="11"/>
        <v>8.4188792463786815</v>
      </c>
      <c r="E29" s="122">
        <f t="shared" si="11"/>
        <v>13.967982564620948</v>
      </c>
      <c r="F29" s="130">
        <f t="shared" ref="F29" si="12">(F15/$F15)*100</f>
        <v>100</v>
      </c>
    </row>
    <row r="30" spans="1:6" ht="9.1999999999999993" customHeight="1" x14ac:dyDescent="0.15">
      <c r="A30" s="123" t="s">
        <v>58</v>
      </c>
      <c r="B30" s="122">
        <f t="shared" ref="B30:E30" si="13">(B16/$F16)*100</f>
        <v>67.49791181387522</v>
      </c>
      <c r="C30" s="122">
        <f t="shared" si="13"/>
        <v>9.136464020945926</v>
      </c>
      <c r="D30" s="122">
        <f t="shared" si="13"/>
        <v>7.9695578122336883</v>
      </c>
      <c r="E30" s="122">
        <f t="shared" si="13"/>
        <v>15.396066352945159</v>
      </c>
      <c r="F30" s="130">
        <f t="shared" ref="F30" si="14">(F16/$F16)*100</f>
        <v>100</v>
      </c>
    </row>
    <row r="31" spans="1:6" ht="9.1999999999999993" customHeight="1" x14ac:dyDescent="0.15">
      <c r="A31" s="123" t="s">
        <v>419</v>
      </c>
      <c r="B31" s="122">
        <f t="shared" ref="B31:E31" si="15">(B17/$F17)*100</f>
        <v>55.164272522126431</v>
      </c>
      <c r="C31" s="122">
        <f t="shared" si="15"/>
        <v>17.182955417311664</v>
      </c>
      <c r="D31" s="122">
        <f t="shared" si="15"/>
        <v>10.182119898552433</v>
      </c>
      <c r="E31" s="122">
        <f t="shared" si="15"/>
        <v>17.470652162009472</v>
      </c>
      <c r="F31" s="130">
        <v>100</v>
      </c>
    </row>
    <row r="32" spans="1:6" ht="9.1999999999999993" customHeight="1" thickBot="1" x14ac:dyDescent="0.2">
      <c r="A32" s="261" t="s">
        <v>195</v>
      </c>
      <c r="B32" s="122">
        <f t="shared" ref="B32:E32" si="16">(B18/$F18)*100</f>
        <v>68.037404570445133</v>
      </c>
      <c r="C32" s="122">
        <f t="shared" si="16"/>
        <v>9.705943443814725</v>
      </c>
      <c r="D32" s="122">
        <f t="shared" si="16"/>
        <v>5.071913932185141</v>
      </c>
      <c r="E32" s="122">
        <f t="shared" si="16"/>
        <v>17.184738053555002</v>
      </c>
      <c r="F32" s="262">
        <v>100</v>
      </c>
    </row>
    <row r="33" spans="1:6" ht="9.1999999999999993" customHeight="1" x14ac:dyDescent="0.15">
      <c r="A33" s="347" t="s">
        <v>201</v>
      </c>
      <c r="B33" s="315">
        <f t="shared" ref="B33:F33" si="17">(B19/$F19)*100</f>
        <v>59.472719928169525</v>
      </c>
      <c r="C33" s="315">
        <f t="shared" si="17"/>
        <v>17.34886346098742</v>
      </c>
      <c r="D33" s="315">
        <f t="shared" si="17"/>
        <v>6.5485773090147372</v>
      </c>
      <c r="E33" s="315">
        <f t="shared" si="17"/>
        <v>16.629839301828312</v>
      </c>
      <c r="F33" s="315">
        <f t="shared" si="17"/>
        <v>100</v>
      </c>
    </row>
    <row r="34" spans="1:6" ht="21.6" customHeight="1" x14ac:dyDescent="0.15">
      <c r="A34" s="498" t="s">
        <v>463</v>
      </c>
      <c r="B34" s="496"/>
      <c r="C34" s="496"/>
      <c r="D34" s="496"/>
      <c r="E34" s="496"/>
      <c r="F34" s="496"/>
    </row>
    <row r="35" spans="1:6" ht="10.5" customHeight="1" x14ac:dyDescent="0.15">
      <c r="A35" s="498" t="s">
        <v>527</v>
      </c>
      <c r="B35" s="496"/>
      <c r="C35" s="496"/>
      <c r="D35" s="496"/>
      <c r="E35" s="496"/>
      <c r="F35" s="496"/>
    </row>
    <row r="36" spans="1:6" ht="18" customHeight="1" x14ac:dyDescent="0.15">
      <c r="A36" s="465"/>
      <c r="B36" s="465"/>
      <c r="C36" s="465"/>
      <c r="D36" s="465"/>
      <c r="E36" s="465"/>
      <c r="F36" s="465"/>
    </row>
    <row r="38" spans="1:6" ht="13.5" customHeight="1" x14ac:dyDescent="0.15">
      <c r="C38" s="22"/>
    </row>
    <row r="40" spans="1:6" x14ac:dyDescent="0.15">
      <c r="D40" s="22"/>
    </row>
    <row r="44" spans="1:6" ht="12.75" customHeight="1" x14ac:dyDescent="0.15"/>
    <row r="46" spans="1:6" ht="13.5" customHeight="1" x14ac:dyDescent="0.15"/>
    <row r="52" ht="12.75" customHeight="1" x14ac:dyDescent="0.15"/>
    <row r="54" ht="13.5" customHeight="1" x14ac:dyDescent="0.15"/>
    <row r="56" ht="12.75" customHeight="1" x14ac:dyDescent="0.15"/>
    <row r="65" ht="12.75" customHeight="1" x14ac:dyDescent="0.15"/>
    <row r="67" ht="13.5" customHeight="1" x14ac:dyDescent="0.15"/>
    <row r="69" ht="12.75" customHeight="1" x14ac:dyDescent="0.15"/>
  </sheetData>
  <mergeCells count="12">
    <mergeCell ref="A1:F1"/>
    <mergeCell ref="A3:F3"/>
    <mergeCell ref="A36:F36"/>
    <mergeCell ref="A2:F2"/>
    <mergeCell ref="A4:F4"/>
    <mergeCell ref="A5:F5"/>
    <mergeCell ref="A35:F35"/>
    <mergeCell ref="B6:D6"/>
    <mergeCell ref="E6:E7"/>
    <mergeCell ref="F6:F7"/>
    <mergeCell ref="A34:F34"/>
    <mergeCell ref="A21:B21"/>
  </mergeCells>
  <phoneticPr fontId="7" type="noConversion"/>
  <pageMargins left="1.05" right="1.05" top="0.5" bottom="0.25" header="0" footer="0"/>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71"/>
  <sheetViews>
    <sheetView showGridLines="0" view="pageLayout" zoomScale="160" zoomScaleNormal="130" zoomScaleSheetLayoutView="100" zoomScalePageLayoutView="160" workbookViewId="0">
      <selection sqref="A1:F1"/>
    </sheetView>
  </sheetViews>
  <sheetFormatPr defaultRowHeight="8.25" x14ac:dyDescent="0.2"/>
  <cols>
    <col min="1" max="1" width="12.140625" style="28" customWidth="1"/>
    <col min="2" max="2" width="13.140625" style="28" customWidth="1"/>
    <col min="3" max="3" width="14" style="28" customWidth="1"/>
    <col min="4" max="4" width="12.42578125" style="28" customWidth="1"/>
    <col min="5" max="5" width="13.5703125" style="28" customWidth="1"/>
    <col min="6" max="6" width="13.140625" style="28" customWidth="1"/>
    <col min="7" max="7" width="11.5703125" style="28" bestFit="1" customWidth="1"/>
    <col min="8" max="16384" width="9.140625" style="28"/>
  </cols>
  <sheetData>
    <row r="1" spans="1:7" ht="10.5" customHeight="1" x14ac:dyDescent="0.2">
      <c r="A1" s="486" t="s">
        <v>383</v>
      </c>
      <c r="B1" s="486"/>
      <c r="C1" s="486"/>
      <c r="D1" s="486"/>
      <c r="E1" s="486"/>
      <c r="F1" s="486"/>
    </row>
    <row r="2" spans="1:7" ht="12.75" customHeight="1" x14ac:dyDescent="0.2">
      <c r="A2" s="474" t="s">
        <v>536</v>
      </c>
      <c r="B2" s="474"/>
      <c r="C2" s="474"/>
      <c r="D2" s="474"/>
      <c r="E2" s="474"/>
      <c r="F2" s="474"/>
    </row>
    <row r="3" spans="1:7" ht="18" customHeight="1" x14ac:dyDescent="0.2">
      <c r="A3" s="470" t="s">
        <v>601</v>
      </c>
      <c r="B3" s="470"/>
      <c r="C3" s="470"/>
      <c r="D3" s="470"/>
      <c r="E3" s="470"/>
      <c r="F3" s="470"/>
    </row>
    <row r="4" spans="1:7" ht="7.5" customHeight="1" x14ac:dyDescent="0.2">
      <c r="A4" s="468"/>
      <c r="B4" s="468"/>
      <c r="C4" s="468"/>
      <c r="D4" s="468"/>
      <c r="E4" s="468"/>
      <c r="F4" s="468"/>
    </row>
    <row r="5" spans="1:7" ht="18" customHeight="1" x14ac:dyDescent="0.2">
      <c r="A5" s="477" t="s">
        <v>590</v>
      </c>
      <c r="B5" s="478"/>
      <c r="C5" s="478"/>
      <c r="D5" s="478"/>
      <c r="E5" s="478"/>
      <c r="F5" s="478"/>
    </row>
    <row r="6" spans="1:7" ht="9" customHeight="1" x14ac:dyDescent="0.15">
      <c r="A6" s="70"/>
      <c r="B6" s="479" t="s">
        <v>367</v>
      </c>
      <c r="C6" s="479"/>
      <c r="D6" s="479"/>
      <c r="E6" s="491" t="s">
        <v>44</v>
      </c>
      <c r="F6" s="491" t="s">
        <v>1</v>
      </c>
    </row>
    <row r="7" spans="1:7" ht="9" customHeight="1" x14ac:dyDescent="0.2">
      <c r="B7" s="132" t="s">
        <v>33</v>
      </c>
      <c r="C7" s="132" t="s">
        <v>34</v>
      </c>
      <c r="D7" s="132" t="s">
        <v>35</v>
      </c>
      <c r="E7" s="491"/>
      <c r="F7" s="491"/>
    </row>
    <row r="8" spans="1:7" ht="9" customHeight="1" x14ac:dyDescent="0.2">
      <c r="A8" s="48" t="s">
        <v>457</v>
      </c>
      <c r="B8" s="90">
        <v>46826446</v>
      </c>
      <c r="C8" s="90">
        <v>12761109</v>
      </c>
      <c r="D8" s="90">
        <v>4552656</v>
      </c>
      <c r="E8" s="90">
        <v>36022490</v>
      </c>
      <c r="F8" s="90">
        <v>100162701</v>
      </c>
      <c r="G8" s="131"/>
    </row>
    <row r="9" spans="1:7" ht="9" customHeight="1" x14ac:dyDescent="0.2">
      <c r="A9" s="48" t="s">
        <v>251</v>
      </c>
      <c r="B9" s="90">
        <v>9302309</v>
      </c>
      <c r="C9" s="90">
        <v>2556407</v>
      </c>
      <c r="D9" s="90">
        <v>1197889</v>
      </c>
      <c r="E9" s="90">
        <v>4040116</v>
      </c>
      <c r="F9" s="90">
        <v>17096721</v>
      </c>
    </row>
    <row r="10" spans="1:7" ht="9" customHeight="1" x14ac:dyDescent="0.2">
      <c r="A10" s="123" t="s">
        <v>59</v>
      </c>
      <c r="B10" s="104">
        <v>2552275</v>
      </c>
      <c r="C10" s="104">
        <v>841293</v>
      </c>
      <c r="D10" s="104">
        <v>479933</v>
      </c>
      <c r="E10" s="104">
        <v>642569</v>
      </c>
      <c r="F10" s="104">
        <v>4516070</v>
      </c>
    </row>
    <row r="11" spans="1:7" ht="9" customHeight="1" x14ac:dyDescent="0.2">
      <c r="A11" s="123" t="s">
        <v>63</v>
      </c>
      <c r="B11" s="104">
        <v>2722888</v>
      </c>
      <c r="C11" s="104">
        <v>406804</v>
      </c>
      <c r="D11" s="104">
        <v>180014</v>
      </c>
      <c r="E11" s="104">
        <v>982058</v>
      </c>
      <c r="F11" s="104">
        <v>4291764</v>
      </c>
    </row>
    <row r="12" spans="1:7" s="343" customFormat="1" ht="9" customHeight="1" x14ac:dyDescent="0.2">
      <c r="A12" s="123" t="s">
        <v>420</v>
      </c>
      <c r="B12" s="104">
        <v>1427105</v>
      </c>
      <c r="C12" s="104">
        <v>229554</v>
      </c>
      <c r="D12" s="104">
        <v>81664</v>
      </c>
      <c r="E12" s="104">
        <v>1021122</v>
      </c>
      <c r="F12" s="104">
        <v>2759445</v>
      </c>
    </row>
    <row r="13" spans="1:7" ht="9" customHeight="1" x14ac:dyDescent="0.2">
      <c r="A13" s="123" t="s">
        <v>61</v>
      </c>
      <c r="B13" s="104">
        <v>686054</v>
      </c>
      <c r="C13" s="104">
        <v>435514</v>
      </c>
      <c r="D13" s="104">
        <v>122732</v>
      </c>
      <c r="E13" s="104">
        <v>454211</v>
      </c>
      <c r="F13" s="104">
        <v>1698511</v>
      </c>
    </row>
    <row r="14" spans="1:7" ht="9" customHeight="1" x14ac:dyDescent="0.2">
      <c r="A14" s="123" t="s">
        <v>60</v>
      </c>
      <c r="B14" s="104">
        <v>576276</v>
      </c>
      <c r="C14" s="104">
        <v>263076</v>
      </c>
      <c r="D14" s="104">
        <v>144901</v>
      </c>
      <c r="E14" s="104">
        <v>239405</v>
      </c>
      <c r="F14" s="104">
        <v>1223658</v>
      </c>
    </row>
    <row r="15" spans="1:7" ht="9" customHeight="1" x14ac:dyDescent="0.2">
      <c r="A15" s="123" t="s">
        <v>62</v>
      </c>
      <c r="B15" s="104">
        <v>580487</v>
      </c>
      <c r="C15" s="104">
        <v>188046</v>
      </c>
      <c r="D15" s="104">
        <v>80321</v>
      </c>
      <c r="E15" s="104">
        <v>275359</v>
      </c>
      <c r="F15" s="104">
        <v>1124213</v>
      </c>
    </row>
    <row r="16" spans="1:7" ht="9" customHeight="1" x14ac:dyDescent="0.2">
      <c r="A16" s="123" t="s">
        <v>58</v>
      </c>
      <c r="B16" s="104">
        <v>413574</v>
      </c>
      <c r="C16" s="104">
        <v>61634</v>
      </c>
      <c r="D16" s="104">
        <v>45624</v>
      </c>
      <c r="E16" s="104">
        <v>198551</v>
      </c>
      <c r="F16" s="104">
        <v>719383</v>
      </c>
    </row>
    <row r="17" spans="1:6" s="343" customFormat="1" ht="9" customHeight="1" x14ac:dyDescent="0.2">
      <c r="A17" s="166" t="s">
        <v>419</v>
      </c>
      <c r="B17" s="167">
        <v>294339</v>
      </c>
      <c r="C17" s="167">
        <v>119992</v>
      </c>
      <c r="D17" s="167">
        <v>58457</v>
      </c>
      <c r="E17" s="167">
        <v>199564</v>
      </c>
      <c r="F17" s="167">
        <v>672352</v>
      </c>
    </row>
    <row r="18" spans="1:6" s="240" customFormat="1" ht="9" customHeight="1" thickBot="1" x14ac:dyDescent="0.25">
      <c r="A18" s="166" t="s">
        <v>195</v>
      </c>
      <c r="B18" s="167">
        <v>49311</v>
      </c>
      <c r="C18" s="167">
        <v>10494</v>
      </c>
      <c r="D18" s="167">
        <v>4243</v>
      </c>
      <c r="E18" s="167">
        <v>27277</v>
      </c>
      <c r="F18" s="167">
        <v>91325</v>
      </c>
    </row>
    <row r="19" spans="1:6" ht="9" customHeight="1" x14ac:dyDescent="0.2">
      <c r="A19" s="264" t="s">
        <v>1</v>
      </c>
      <c r="B19" s="263">
        <v>56128755</v>
      </c>
      <c r="C19" s="263">
        <v>15317516</v>
      </c>
      <c r="D19" s="263">
        <v>5750545</v>
      </c>
      <c r="E19" s="263">
        <v>40062606</v>
      </c>
      <c r="F19" s="263">
        <v>117259422</v>
      </c>
    </row>
    <row r="20" spans="1:6" ht="9" customHeight="1" x14ac:dyDescent="0.2">
      <c r="A20" s="166"/>
      <c r="B20" s="165"/>
      <c r="C20" s="165"/>
      <c r="D20" s="165"/>
      <c r="E20" s="165"/>
      <c r="F20" s="165"/>
    </row>
    <row r="21" spans="1:6" ht="9" customHeight="1" x14ac:dyDescent="0.2">
      <c r="A21" s="536" t="s">
        <v>322</v>
      </c>
      <c r="B21" s="536"/>
      <c r="C21" s="144"/>
      <c r="D21" s="144"/>
      <c r="E21" s="144"/>
      <c r="F21" s="144"/>
    </row>
    <row r="22" spans="1:6" ht="9" customHeight="1" x14ac:dyDescent="0.2">
      <c r="A22" s="48" t="s">
        <v>457</v>
      </c>
      <c r="B22" s="120">
        <f>(B8/$F8)*100</f>
        <v>46.750382659908503</v>
      </c>
      <c r="C22" s="120">
        <f t="shared" ref="C22:F22" si="0">(C8/$F8)*100</f>
        <v>12.740380273890578</v>
      </c>
      <c r="D22" s="120">
        <f t="shared" si="0"/>
        <v>4.5452608152010594</v>
      </c>
      <c r="E22" s="120">
        <f t="shared" si="0"/>
        <v>35.963976250999863</v>
      </c>
      <c r="F22" s="120">
        <f t="shared" si="0"/>
        <v>100</v>
      </c>
    </row>
    <row r="23" spans="1:6" ht="9" customHeight="1" x14ac:dyDescent="0.2">
      <c r="A23" s="102" t="s">
        <v>251</v>
      </c>
      <c r="B23" s="128">
        <f t="shared" ref="B23:F23" si="1">(B9/$F9)*100</f>
        <v>54.409901173447238</v>
      </c>
      <c r="C23" s="128">
        <f t="shared" si="1"/>
        <v>14.952615767666794</v>
      </c>
      <c r="D23" s="128">
        <f t="shared" si="1"/>
        <v>7.0065423656384169</v>
      </c>
      <c r="E23" s="128">
        <f t="shared" si="1"/>
        <v>23.630940693247553</v>
      </c>
      <c r="F23" s="129">
        <f t="shared" si="1"/>
        <v>100</v>
      </c>
    </row>
    <row r="24" spans="1:6" ht="9" customHeight="1" x14ac:dyDescent="0.2">
      <c r="A24" s="123" t="s">
        <v>59</v>
      </c>
      <c r="B24" s="122">
        <f t="shared" ref="B24:F24" si="2">(B10/$F10)*100</f>
        <v>56.515399451292822</v>
      </c>
      <c r="C24" s="122">
        <f t="shared" si="2"/>
        <v>18.628874220284448</v>
      </c>
      <c r="D24" s="122">
        <f t="shared" si="2"/>
        <v>10.627226770178495</v>
      </c>
      <c r="E24" s="122">
        <f t="shared" si="2"/>
        <v>14.228499558244225</v>
      </c>
      <c r="F24" s="130">
        <f t="shared" si="2"/>
        <v>100</v>
      </c>
    </row>
    <row r="25" spans="1:6" ht="9" customHeight="1" x14ac:dyDescent="0.2">
      <c r="A25" s="123" t="s">
        <v>63</v>
      </c>
      <c r="B25" s="122">
        <f t="shared" ref="B25:F25" si="3">(B11/$F11)*100</f>
        <v>63.444495084072663</v>
      </c>
      <c r="C25" s="122">
        <f t="shared" ref="C25:E25" si="4">(C11/$F11)*100</f>
        <v>9.4787131818058956</v>
      </c>
      <c r="D25" s="122">
        <f t="shared" si="4"/>
        <v>4.1944058433781537</v>
      </c>
      <c r="E25" s="122">
        <f t="shared" si="4"/>
        <v>22.882385890743294</v>
      </c>
      <c r="F25" s="130">
        <f t="shared" si="3"/>
        <v>100</v>
      </c>
    </row>
    <row r="26" spans="1:6" s="343" customFormat="1" ht="9" customHeight="1" x14ac:dyDescent="0.2">
      <c r="A26" s="123" t="s">
        <v>420</v>
      </c>
      <c r="B26" s="122">
        <f t="shared" ref="B26:E26" si="5">(B12/$F12)*100</f>
        <v>51.717102533299261</v>
      </c>
      <c r="C26" s="122">
        <f t="shared" si="5"/>
        <v>8.3188467246131026</v>
      </c>
      <c r="D26" s="122">
        <f t="shared" si="5"/>
        <v>2.959435683624787</v>
      </c>
      <c r="E26" s="122">
        <f t="shared" si="5"/>
        <v>37.004615058462839</v>
      </c>
      <c r="F26" s="130">
        <v>100</v>
      </c>
    </row>
    <row r="27" spans="1:6" ht="9" customHeight="1" x14ac:dyDescent="0.2">
      <c r="A27" s="123" t="s">
        <v>61</v>
      </c>
      <c r="B27" s="122">
        <f t="shared" ref="B27:E27" si="6">(B13/$F13)*100</f>
        <v>40.391495845478772</v>
      </c>
      <c r="C27" s="122">
        <f t="shared" si="6"/>
        <v>25.640929025481729</v>
      </c>
      <c r="D27" s="122">
        <f t="shared" si="6"/>
        <v>7.2258584136340591</v>
      </c>
      <c r="E27" s="122">
        <f t="shared" si="6"/>
        <v>26.741716715405435</v>
      </c>
      <c r="F27" s="130">
        <f t="shared" ref="F27" si="7">(F13/$F13)*100</f>
        <v>100</v>
      </c>
    </row>
    <row r="28" spans="1:6" ht="9" customHeight="1" x14ac:dyDescent="0.2">
      <c r="A28" s="123" t="s">
        <v>60</v>
      </c>
      <c r="B28" s="122">
        <f t="shared" ref="B28:E28" si="8">(B14/$F14)*100</f>
        <v>47.09453131512236</v>
      </c>
      <c r="C28" s="122">
        <f t="shared" si="8"/>
        <v>21.499144368769706</v>
      </c>
      <c r="D28" s="122">
        <f t="shared" si="8"/>
        <v>11.841625682993124</v>
      </c>
      <c r="E28" s="122">
        <f t="shared" si="8"/>
        <v>19.564698633114809</v>
      </c>
      <c r="F28" s="130">
        <f t="shared" ref="F28" si="9">(F14/$F14)*100</f>
        <v>100</v>
      </c>
    </row>
    <row r="29" spans="1:6" ht="9" customHeight="1" x14ac:dyDescent="0.2">
      <c r="A29" s="123" t="s">
        <v>62</v>
      </c>
      <c r="B29" s="122">
        <f t="shared" ref="B29:E29" si="10">(B15/$F15)*100</f>
        <v>51.634965971750901</v>
      </c>
      <c r="C29" s="122">
        <f t="shared" si="10"/>
        <v>16.726901396799359</v>
      </c>
      <c r="D29" s="122">
        <f t="shared" si="10"/>
        <v>7.1446425188109366</v>
      </c>
      <c r="E29" s="122">
        <f t="shared" si="10"/>
        <v>24.493490112638796</v>
      </c>
      <c r="F29" s="130">
        <f t="shared" ref="F29" si="11">(F15/$F15)*100</f>
        <v>100</v>
      </c>
    </row>
    <row r="30" spans="1:6" ht="9" customHeight="1" x14ac:dyDescent="0.2">
      <c r="A30" s="123" t="s">
        <v>58</v>
      </c>
      <c r="B30" s="122">
        <f t="shared" ref="B30:E30" si="12">(B16/$F16)*100</f>
        <v>57.490099154414267</v>
      </c>
      <c r="C30" s="122">
        <f t="shared" si="12"/>
        <v>8.5676197519263031</v>
      </c>
      <c r="D30" s="122">
        <f t="shared" si="12"/>
        <v>6.3421014953091746</v>
      </c>
      <c r="E30" s="122">
        <f t="shared" si="12"/>
        <v>27.600179598350255</v>
      </c>
      <c r="F30" s="130">
        <f t="shared" ref="F30" si="13">(F16/$F16)*100</f>
        <v>100</v>
      </c>
    </row>
    <row r="31" spans="1:6" s="343" customFormat="1" ht="9" customHeight="1" x14ac:dyDescent="0.2">
      <c r="A31" s="123" t="s">
        <v>419</v>
      </c>
      <c r="B31" s="122">
        <f t="shared" ref="B31:E31" si="14">(B17/$F17)*100</f>
        <v>43.777515349102849</v>
      </c>
      <c r="C31" s="122">
        <f t="shared" si="14"/>
        <v>17.846604159725857</v>
      </c>
      <c r="D31" s="122">
        <f t="shared" si="14"/>
        <v>8.6944041216505639</v>
      </c>
      <c r="E31" s="122">
        <f t="shared" si="14"/>
        <v>29.681476369520727</v>
      </c>
      <c r="F31" s="130">
        <v>100</v>
      </c>
    </row>
    <row r="32" spans="1:6" s="240" customFormat="1" ht="9" customHeight="1" thickBot="1" x14ac:dyDescent="0.25">
      <c r="A32" s="123" t="s">
        <v>195</v>
      </c>
      <c r="B32" s="122">
        <f t="shared" ref="B32:E32" si="15">(B18/$F18)*100</f>
        <v>53.995072543115249</v>
      </c>
      <c r="C32" s="122">
        <f t="shared" si="15"/>
        <v>11.490829455242267</v>
      </c>
      <c r="D32" s="122">
        <f t="shared" si="15"/>
        <v>4.646044347111963</v>
      </c>
      <c r="E32" s="122">
        <f t="shared" si="15"/>
        <v>29.868053654530524</v>
      </c>
      <c r="F32" s="130">
        <v>100</v>
      </c>
    </row>
    <row r="33" spans="1:6" ht="9" customHeight="1" x14ac:dyDescent="0.2">
      <c r="A33" s="264" t="s">
        <v>201</v>
      </c>
      <c r="B33" s="265">
        <f t="shared" ref="B33:F33" si="16">(B19/$F19)*100</f>
        <v>47.867159877352968</v>
      </c>
      <c r="C33" s="265">
        <f t="shared" si="16"/>
        <v>13.062929817273019</v>
      </c>
      <c r="D33" s="265">
        <f t="shared" si="16"/>
        <v>4.9041219050184299</v>
      </c>
      <c r="E33" s="265">
        <f t="shared" si="16"/>
        <v>34.165788400355581</v>
      </c>
      <c r="F33" s="265">
        <f t="shared" si="16"/>
        <v>100</v>
      </c>
    </row>
    <row r="34" spans="1:6" ht="30" customHeight="1" x14ac:dyDescent="0.2">
      <c r="A34" s="498" t="s">
        <v>469</v>
      </c>
      <c r="B34" s="496"/>
      <c r="C34" s="496"/>
      <c r="D34" s="496"/>
      <c r="E34" s="496"/>
      <c r="F34" s="496"/>
    </row>
    <row r="35" spans="1:6" ht="10.5" customHeight="1" x14ac:dyDescent="0.2">
      <c r="A35" s="498" t="s">
        <v>527</v>
      </c>
      <c r="B35" s="496"/>
      <c r="C35" s="496"/>
      <c r="D35" s="496"/>
      <c r="E35" s="496"/>
      <c r="F35" s="496"/>
    </row>
    <row r="36" spans="1:6" ht="18" customHeight="1" x14ac:dyDescent="0.15">
      <c r="A36" s="472"/>
      <c r="B36" s="472"/>
      <c r="C36" s="472"/>
      <c r="D36" s="472"/>
      <c r="E36" s="472"/>
      <c r="F36" s="472"/>
    </row>
    <row r="37" spans="1:6" ht="12.75" customHeight="1" x14ac:dyDescent="0.2">
      <c r="A37" s="56"/>
      <c r="B37" s="56"/>
      <c r="C37" s="56"/>
      <c r="D37" s="56"/>
      <c r="E37" s="56"/>
      <c r="F37" s="56"/>
    </row>
    <row r="38" spans="1:6" ht="27" customHeight="1" x14ac:dyDescent="0.2"/>
    <row r="39" spans="1:6" ht="13.5" customHeight="1" x14ac:dyDescent="0.2"/>
    <row r="46" spans="1:6" ht="12.75" customHeight="1" x14ac:dyDescent="0.2"/>
    <row r="48" spans="1:6" ht="13.5" customHeight="1" x14ac:dyDescent="0.2"/>
    <row r="54" ht="12.75" customHeight="1" x14ac:dyDescent="0.2"/>
    <row r="56" ht="13.5" customHeight="1" x14ac:dyDescent="0.2"/>
    <row r="58" ht="12.75" customHeight="1" x14ac:dyDescent="0.2"/>
    <row r="67" ht="12.75" customHeight="1" x14ac:dyDescent="0.2"/>
    <row r="69" ht="13.5" customHeight="1" x14ac:dyDescent="0.2"/>
    <row r="71" ht="12.75" customHeight="1" x14ac:dyDescent="0.2"/>
  </sheetData>
  <mergeCells count="12">
    <mergeCell ref="A1:F1"/>
    <mergeCell ref="A2:F2"/>
    <mergeCell ref="A21:B21"/>
    <mergeCell ref="A36:F36"/>
    <mergeCell ref="A35:F35"/>
    <mergeCell ref="A3:F3"/>
    <mergeCell ref="A4:F4"/>
    <mergeCell ref="A5:F5"/>
    <mergeCell ref="B6:D6"/>
    <mergeCell ref="E6:E7"/>
    <mergeCell ref="F6:F7"/>
    <mergeCell ref="A34:F34"/>
  </mergeCells>
  <phoneticPr fontId="7" type="noConversion"/>
  <pageMargins left="1.05" right="1.05" top="0.5" bottom="0.25" header="0" footer="0"/>
  <pageSetup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73"/>
  <sheetViews>
    <sheetView showGridLines="0" view="pageLayout" zoomScale="160" zoomScaleNormal="100" zoomScaleSheetLayoutView="100" zoomScalePageLayoutView="160" workbookViewId="0">
      <selection sqref="A1:E1"/>
    </sheetView>
  </sheetViews>
  <sheetFormatPr defaultRowHeight="8.25" x14ac:dyDescent="0.2"/>
  <cols>
    <col min="1" max="1" width="12.5703125" style="28" customWidth="1"/>
    <col min="2" max="3" width="10.5703125" style="28" customWidth="1"/>
    <col min="4" max="4" width="10.42578125" style="28" customWidth="1"/>
    <col min="5" max="5" width="10.5703125" style="28" customWidth="1"/>
    <col min="6" max="6" width="11.5703125" style="28" bestFit="1" customWidth="1"/>
    <col min="7" max="16384" width="9.140625" style="28"/>
  </cols>
  <sheetData>
    <row r="1" spans="1:6" ht="10.5" customHeight="1" x14ac:dyDescent="0.2">
      <c r="A1" s="486" t="s">
        <v>491</v>
      </c>
      <c r="B1" s="486"/>
      <c r="C1" s="486"/>
      <c r="D1" s="486"/>
      <c r="E1" s="486"/>
    </row>
    <row r="2" spans="1:6" ht="21.75" customHeight="1" x14ac:dyDescent="0.2">
      <c r="A2" s="461" t="s">
        <v>559</v>
      </c>
      <c r="B2" s="461"/>
      <c r="C2" s="461"/>
      <c r="D2" s="461"/>
      <c r="E2" s="461"/>
    </row>
    <row r="3" spans="1:6" ht="28.5" customHeight="1" x14ac:dyDescent="0.2">
      <c r="A3" s="470" t="s">
        <v>602</v>
      </c>
      <c r="B3" s="470"/>
      <c r="C3" s="470"/>
      <c r="D3" s="470"/>
      <c r="E3" s="470"/>
    </row>
    <row r="4" spans="1:6" ht="7.5" customHeight="1" x14ac:dyDescent="0.2">
      <c r="A4" s="468"/>
      <c r="B4" s="468"/>
      <c r="C4" s="468"/>
      <c r="D4" s="468"/>
      <c r="E4" s="468"/>
    </row>
    <row r="5" spans="1:6" ht="18" customHeight="1" x14ac:dyDescent="0.2">
      <c r="A5" s="477" t="s">
        <v>603</v>
      </c>
      <c r="B5" s="537"/>
      <c r="C5" s="537"/>
      <c r="D5" s="537"/>
      <c r="E5" s="537"/>
    </row>
    <row r="6" spans="1:6" ht="18.75" customHeight="1" x14ac:dyDescent="0.15">
      <c r="B6" s="92" t="s">
        <v>235</v>
      </c>
      <c r="C6" s="92" t="s">
        <v>248</v>
      </c>
      <c r="D6" s="92" t="s">
        <v>236</v>
      </c>
      <c r="E6" s="92" t="s">
        <v>1</v>
      </c>
      <c r="F6" s="133"/>
    </row>
    <row r="7" spans="1:6" ht="9" customHeight="1" x14ac:dyDescent="0.2">
      <c r="A7" s="48" t="s">
        <v>457</v>
      </c>
      <c r="B7" s="119">
        <v>31875026</v>
      </c>
      <c r="C7" s="119">
        <v>25041183</v>
      </c>
      <c r="D7" s="119">
        <v>7224002</v>
      </c>
      <c r="E7" s="119">
        <v>64140211</v>
      </c>
    </row>
    <row r="8" spans="1:6" ht="9" customHeight="1" x14ac:dyDescent="0.2">
      <c r="A8" s="48" t="s">
        <v>251</v>
      </c>
      <c r="B8" s="119">
        <v>3931435</v>
      </c>
      <c r="C8" s="119">
        <v>6048754</v>
      </c>
      <c r="D8" s="119">
        <v>3076416</v>
      </c>
      <c r="E8" s="119">
        <v>13056605</v>
      </c>
    </row>
    <row r="9" spans="1:6" ht="9.75" customHeight="1" x14ac:dyDescent="0.2">
      <c r="A9" s="123" t="s">
        <v>59</v>
      </c>
      <c r="B9" s="121">
        <v>707453</v>
      </c>
      <c r="C9" s="121">
        <v>1733506</v>
      </c>
      <c r="D9" s="121">
        <v>1432542</v>
      </c>
      <c r="E9" s="121">
        <v>3873501</v>
      </c>
    </row>
    <row r="10" spans="1:6" ht="9.75" customHeight="1" x14ac:dyDescent="0.2">
      <c r="A10" s="123" t="s">
        <v>63</v>
      </c>
      <c r="B10" s="121">
        <v>1026035</v>
      </c>
      <c r="C10" s="121">
        <v>1694848</v>
      </c>
      <c r="D10" s="121">
        <v>588823</v>
      </c>
      <c r="E10" s="121">
        <v>3309706</v>
      </c>
    </row>
    <row r="11" spans="1:6" s="343" customFormat="1" ht="9.75" customHeight="1" x14ac:dyDescent="0.2">
      <c r="A11" s="123" t="s">
        <v>420</v>
      </c>
      <c r="B11" s="121">
        <v>909446</v>
      </c>
      <c r="C11" s="121">
        <v>660279</v>
      </c>
      <c r="D11" s="121">
        <v>168598</v>
      </c>
      <c r="E11" s="121">
        <v>1738323</v>
      </c>
    </row>
    <row r="12" spans="1:6" ht="9.75" customHeight="1" x14ac:dyDescent="0.2">
      <c r="A12" s="123" t="s">
        <v>61</v>
      </c>
      <c r="B12" s="121">
        <v>444568</v>
      </c>
      <c r="C12" s="121">
        <v>579336</v>
      </c>
      <c r="D12" s="121">
        <v>220396</v>
      </c>
      <c r="E12" s="121">
        <v>1244300</v>
      </c>
    </row>
    <row r="13" spans="1:6" ht="9.75" customHeight="1" x14ac:dyDescent="0.2">
      <c r="A13" s="123" t="s">
        <v>60</v>
      </c>
      <c r="B13" s="121">
        <v>234308</v>
      </c>
      <c r="C13" s="121">
        <v>482909</v>
      </c>
      <c r="D13" s="121">
        <v>267036</v>
      </c>
      <c r="E13" s="121">
        <v>984253</v>
      </c>
    </row>
    <row r="14" spans="1:6" ht="9" customHeight="1" x14ac:dyDescent="0.2">
      <c r="A14" s="123" t="s">
        <v>62</v>
      </c>
      <c r="B14" s="121">
        <v>286980</v>
      </c>
      <c r="C14" s="121">
        <v>421116</v>
      </c>
      <c r="D14" s="121">
        <v>140758</v>
      </c>
      <c r="E14" s="121">
        <v>848854</v>
      </c>
    </row>
    <row r="15" spans="1:6" ht="9" customHeight="1" x14ac:dyDescent="0.2">
      <c r="A15" s="123" t="s">
        <v>58</v>
      </c>
      <c r="B15" s="121">
        <v>165077</v>
      </c>
      <c r="C15" s="121">
        <v>235330</v>
      </c>
      <c r="D15" s="121">
        <v>120425</v>
      </c>
      <c r="E15" s="121">
        <v>520832</v>
      </c>
    </row>
    <row r="16" spans="1:6" s="343" customFormat="1" ht="9" customHeight="1" x14ac:dyDescent="0.2">
      <c r="A16" s="166" t="s">
        <v>419</v>
      </c>
      <c r="B16" s="169">
        <v>134248</v>
      </c>
      <c r="C16" s="169">
        <v>217351</v>
      </c>
      <c r="D16" s="169">
        <v>121189</v>
      </c>
      <c r="E16" s="169">
        <v>472788</v>
      </c>
    </row>
    <row r="17" spans="1:6" s="240" customFormat="1" ht="9" customHeight="1" thickBot="1" x14ac:dyDescent="0.25">
      <c r="A17" s="166" t="s">
        <v>195</v>
      </c>
      <c r="B17" s="169">
        <v>23320</v>
      </c>
      <c r="C17" s="169">
        <v>24079</v>
      </c>
      <c r="D17" s="169">
        <v>16649</v>
      </c>
      <c r="E17" s="169">
        <v>64048</v>
      </c>
    </row>
    <row r="18" spans="1:6" ht="9.75" customHeight="1" x14ac:dyDescent="0.2">
      <c r="A18" s="264" t="s">
        <v>1</v>
      </c>
      <c r="B18" s="266">
        <v>35806461</v>
      </c>
      <c r="C18" s="266">
        <v>31089937</v>
      </c>
      <c r="D18" s="266">
        <v>10300418</v>
      </c>
      <c r="E18" s="266">
        <v>77196816</v>
      </c>
      <c r="F18" s="250"/>
    </row>
    <row r="19" spans="1:6" ht="9" customHeight="1" x14ac:dyDescent="0.2">
      <c r="A19" s="267"/>
      <c r="B19" s="268"/>
      <c r="C19" s="268"/>
      <c r="D19" s="268"/>
      <c r="E19" s="268"/>
      <c r="F19" s="250"/>
    </row>
    <row r="20" spans="1:6" ht="8.25" customHeight="1" x14ac:dyDescent="0.2">
      <c r="A20" s="536" t="s">
        <v>322</v>
      </c>
      <c r="B20" s="536"/>
      <c r="C20" s="32"/>
      <c r="D20" s="32"/>
      <c r="E20" s="32"/>
    </row>
    <row r="21" spans="1:6" ht="9.75" customHeight="1" x14ac:dyDescent="0.2">
      <c r="A21" s="48" t="s">
        <v>457</v>
      </c>
      <c r="B21" s="168">
        <f>(B7/$E7)*100</f>
        <v>49.6958546020374</v>
      </c>
      <c r="C21" s="168">
        <f t="shared" ref="C21:E21" si="0">(C7/$E7)*100</f>
        <v>39.041316842565422</v>
      </c>
      <c r="D21" s="168">
        <f t="shared" si="0"/>
        <v>11.262828555397174</v>
      </c>
      <c r="E21" s="168">
        <f t="shared" si="0"/>
        <v>100</v>
      </c>
    </row>
    <row r="22" spans="1:6" ht="9.75" customHeight="1" x14ac:dyDescent="0.2">
      <c r="A22" s="102" t="s">
        <v>251</v>
      </c>
      <c r="B22" s="134">
        <f t="shared" ref="B22:E22" si="1">(B8/$E8)*100</f>
        <v>30.110698761278293</v>
      </c>
      <c r="C22" s="134">
        <f t="shared" si="1"/>
        <v>46.327157787188938</v>
      </c>
      <c r="D22" s="134">
        <f t="shared" si="1"/>
        <v>23.562143451532769</v>
      </c>
      <c r="E22" s="135">
        <f t="shared" si="1"/>
        <v>100</v>
      </c>
    </row>
    <row r="23" spans="1:6" ht="9" customHeight="1" x14ac:dyDescent="0.2">
      <c r="A23" s="123" t="s">
        <v>59</v>
      </c>
      <c r="B23" s="124">
        <f t="shared" ref="B23:E23" si="2">(B9/$E9)*100</f>
        <v>18.26391680291292</v>
      </c>
      <c r="C23" s="124">
        <f t="shared" ref="C23:D23" si="3">(C9/$E9)*100</f>
        <v>44.752950883451433</v>
      </c>
      <c r="D23" s="124">
        <f t="shared" si="3"/>
        <v>36.98313231363565</v>
      </c>
      <c r="E23" s="136">
        <f t="shared" si="2"/>
        <v>100</v>
      </c>
    </row>
    <row r="24" spans="1:6" ht="9" customHeight="1" x14ac:dyDescent="0.2">
      <c r="A24" s="123" t="s">
        <v>63</v>
      </c>
      <c r="B24" s="124">
        <f t="shared" ref="B24:D24" si="4">(B10/$E10)*100</f>
        <v>31.00078979824794</v>
      </c>
      <c r="C24" s="124">
        <f t="shared" si="4"/>
        <v>51.208415490681048</v>
      </c>
      <c r="D24" s="124">
        <f t="shared" si="4"/>
        <v>17.790794711071015</v>
      </c>
      <c r="E24" s="136">
        <f t="shared" ref="E24" si="5">(E10/$E10)*100</f>
        <v>100</v>
      </c>
    </row>
    <row r="25" spans="1:6" s="343" customFormat="1" ht="9" customHeight="1" x14ac:dyDescent="0.2">
      <c r="A25" s="123" t="s">
        <v>420</v>
      </c>
      <c r="B25" s="124">
        <f t="shared" ref="B25:D25" si="6">(B11/$E11)*100</f>
        <v>52.317434676984654</v>
      </c>
      <c r="C25" s="124">
        <f t="shared" si="6"/>
        <v>37.983677371811794</v>
      </c>
      <c r="D25" s="124">
        <f t="shared" si="6"/>
        <v>9.6988879512035453</v>
      </c>
      <c r="E25" s="136">
        <v>100</v>
      </c>
    </row>
    <row r="26" spans="1:6" ht="9" customHeight="1" x14ac:dyDescent="0.2">
      <c r="A26" s="123" t="s">
        <v>61</v>
      </c>
      <c r="B26" s="124">
        <f t="shared" ref="B26:D26" si="7">(B12/$E12)*100</f>
        <v>35.728361327654099</v>
      </c>
      <c r="C26" s="124">
        <f t="shared" si="7"/>
        <v>46.559189905971223</v>
      </c>
      <c r="D26" s="124">
        <f t="shared" si="7"/>
        <v>17.712448766374671</v>
      </c>
      <c r="E26" s="136">
        <f t="shared" ref="E26" si="8">(E12/$E12)*100</f>
        <v>100</v>
      </c>
    </row>
    <row r="27" spans="1:6" ht="9.75" customHeight="1" x14ac:dyDescent="0.2">
      <c r="A27" s="123" t="s">
        <v>60</v>
      </c>
      <c r="B27" s="124">
        <f t="shared" ref="B27:D27" si="9">(B13/$E13)*100</f>
        <v>23.805667851660093</v>
      </c>
      <c r="C27" s="124">
        <f t="shared" si="9"/>
        <v>49.063502981448877</v>
      </c>
      <c r="D27" s="124">
        <f t="shared" si="9"/>
        <v>27.130829166891036</v>
      </c>
      <c r="E27" s="136">
        <f t="shared" ref="E27" si="10">(E13/$E13)*100</f>
        <v>100</v>
      </c>
    </row>
    <row r="28" spans="1:6" ht="9.75" customHeight="1" x14ac:dyDescent="0.2">
      <c r="A28" s="123" t="s">
        <v>62</v>
      </c>
      <c r="B28" s="124">
        <f t="shared" ref="B28:D28" si="11">(B14/$E14)*100</f>
        <v>33.80793399100434</v>
      </c>
      <c r="C28" s="124">
        <f t="shared" si="11"/>
        <v>49.609944701915758</v>
      </c>
      <c r="D28" s="124">
        <f t="shared" si="11"/>
        <v>16.582121307079898</v>
      </c>
      <c r="E28" s="136">
        <f t="shared" ref="E28" si="12">(E14/$E14)*100</f>
        <v>100</v>
      </c>
    </row>
    <row r="29" spans="1:6" ht="9.75" customHeight="1" x14ac:dyDescent="0.2">
      <c r="A29" s="123" t="s">
        <v>58</v>
      </c>
      <c r="B29" s="124">
        <f t="shared" ref="B29:D29" si="13">(B15/$E15)*100</f>
        <v>31.694865138854755</v>
      </c>
      <c r="C29" s="124">
        <f t="shared" si="13"/>
        <v>45.183475669697714</v>
      </c>
      <c r="D29" s="124">
        <f t="shared" si="13"/>
        <v>23.121659191447531</v>
      </c>
      <c r="E29" s="136">
        <v>100</v>
      </c>
    </row>
    <row r="30" spans="1:6" s="343" customFormat="1" ht="9.75" customHeight="1" x14ac:dyDescent="0.2">
      <c r="A30" s="123" t="s">
        <v>419</v>
      </c>
      <c r="B30" s="124">
        <f t="shared" ref="B30:D30" si="14">(B16/$E16)*100</f>
        <v>28.394967723377075</v>
      </c>
      <c r="C30" s="124">
        <f t="shared" si="14"/>
        <v>45.97219049552865</v>
      </c>
      <c r="D30" s="124">
        <f t="shared" si="14"/>
        <v>25.632841781094275</v>
      </c>
      <c r="E30" s="244">
        <v>100</v>
      </c>
    </row>
    <row r="31" spans="1:6" s="240" customFormat="1" ht="9.75" customHeight="1" thickBot="1" x14ac:dyDescent="0.25">
      <c r="A31" s="123" t="s">
        <v>195</v>
      </c>
      <c r="B31" s="124">
        <f t="shared" ref="B31:D31" si="15">(B17/$E17)*100</f>
        <v>36.410192355733201</v>
      </c>
      <c r="C31" s="124">
        <f t="shared" si="15"/>
        <v>37.595241069198096</v>
      </c>
      <c r="D31" s="124">
        <f t="shared" si="15"/>
        <v>25.994566575068699</v>
      </c>
      <c r="E31" s="244">
        <v>100</v>
      </c>
    </row>
    <row r="32" spans="1:6" ht="9" customHeight="1" x14ac:dyDescent="0.2">
      <c r="A32" s="264" t="s">
        <v>201</v>
      </c>
      <c r="B32" s="269">
        <f t="shared" ref="B32:E32" si="16">(B18/$E18)*100</f>
        <v>46.38333917813398</v>
      </c>
      <c r="C32" s="269">
        <f t="shared" si="16"/>
        <v>40.273600144337557</v>
      </c>
      <c r="D32" s="269">
        <f t="shared" si="16"/>
        <v>13.343060677528463</v>
      </c>
      <c r="E32" s="269">
        <f t="shared" si="16"/>
        <v>100</v>
      </c>
      <c r="F32" s="250"/>
    </row>
    <row r="33" spans="1:5" ht="32.25" customHeight="1" x14ac:dyDescent="0.2">
      <c r="A33" s="466" t="s">
        <v>470</v>
      </c>
      <c r="B33" s="467"/>
      <c r="C33" s="467"/>
      <c r="D33" s="467"/>
      <c r="E33" s="467"/>
    </row>
    <row r="34" spans="1:5" ht="16.5" customHeight="1" x14ac:dyDescent="0.2">
      <c r="A34" s="466" t="s">
        <v>527</v>
      </c>
      <c r="B34" s="467"/>
      <c r="C34" s="467"/>
      <c r="D34" s="467"/>
      <c r="E34" s="467"/>
    </row>
    <row r="35" spans="1:5" ht="18" customHeight="1" x14ac:dyDescent="0.15">
      <c r="A35" s="472"/>
      <c r="B35" s="472"/>
      <c r="C35" s="472"/>
      <c r="D35" s="472"/>
      <c r="E35" s="472"/>
    </row>
    <row r="36" spans="1:5" ht="13.5" customHeight="1" x14ac:dyDescent="0.2"/>
    <row r="38" spans="1:5" ht="13.5" customHeight="1" x14ac:dyDescent="0.2"/>
    <row r="39" spans="1:5" ht="36.75" customHeight="1" x14ac:dyDescent="0.2"/>
    <row r="41" spans="1:5" ht="24" customHeight="1" x14ac:dyDescent="0.2"/>
    <row r="45" spans="1:5" ht="12.75" customHeight="1" x14ac:dyDescent="0.2"/>
    <row r="47" spans="1:5" ht="13.5" customHeight="1" x14ac:dyDescent="0.2"/>
    <row r="49" ht="12.75" customHeight="1" x14ac:dyDescent="0.2"/>
    <row r="58" ht="12.75" customHeight="1" x14ac:dyDescent="0.2"/>
    <row r="60" ht="13.5" customHeight="1" x14ac:dyDescent="0.2"/>
    <row r="62" ht="12.75" customHeight="1" x14ac:dyDescent="0.2"/>
    <row r="71" ht="12.75" customHeight="1" x14ac:dyDescent="0.2"/>
    <row r="73" ht="13.5" customHeight="1" x14ac:dyDescent="0.2"/>
  </sheetData>
  <mergeCells count="9">
    <mergeCell ref="A1:E1"/>
    <mergeCell ref="A35:E35"/>
    <mergeCell ref="A2:E2"/>
    <mergeCell ref="A4:E4"/>
    <mergeCell ref="A5:E5"/>
    <mergeCell ref="A34:E34"/>
    <mergeCell ref="A33:E33"/>
    <mergeCell ref="A3:E3"/>
    <mergeCell ref="A20:B20"/>
  </mergeCells>
  <phoneticPr fontId="7" type="noConversion"/>
  <pageMargins left="1.05" right="1.05" top="0.5" bottom="0.25" header="0" footer="0"/>
  <pageSetup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75"/>
  <sheetViews>
    <sheetView showGridLines="0" view="pageLayout" zoomScale="160" zoomScaleNormal="130" zoomScaleSheetLayoutView="100" zoomScalePageLayoutView="160" workbookViewId="0">
      <selection sqref="A1:E1"/>
    </sheetView>
  </sheetViews>
  <sheetFormatPr defaultRowHeight="8.25" x14ac:dyDescent="0.2"/>
  <cols>
    <col min="1" max="1" width="12.42578125" style="28" customWidth="1"/>
    <col min="2" max="2" width="10.5703125" style="28" customWidth="1"/>
    <col min="3" max="3" width="10.7109375" style="28" customWidth="1"/>
    <col min="4" max="5" width="10.5703125" style="28" customWidth="1"/>
    <col min="6" max="6" width="11.5703125" style="28" bestFit="1" customWidth="1"/>
    <col min="7" max="16384" width="9.140625" style="28"/>
  </cols>
  <sheetData>
    <row r="1" spans="1:5" ht="10.5" customHeight="1" x14ac:dyDescent="0.2">
      <c r="A1" s="486" t="s">
        <v>514</v>
      </c>
      <c r="B1" s="486"/>
      <c r="C1" s="486"/>
      <c r="D1" s="486"/>
      <c r="E1" s="486"/>
    </row>
    <row r="2" spans="1:5" ht="21.75" customHeight="1" x14ac:dyDescent="0.2">
      <c r="A2" s="461" t="s">
        <v>533</v>
      </c>
      <c r="B2" s="461"/>
      <c r="C2" s="461"/>
      <c r="D2" s="461"/>
      <c r="E2" s="461"/>
    </row>
    <row r="3" spans="1:5" ht="27.75" customHeight="1" x14ac:dyDescent="0.2">
      <c r="A3" s="470" t="s">
        <v>604</v>
      </c>
      <c r="B3" s="470"/>
      <c r="C3" s="470"/>
      <c r="D3" s="470"/>
      <c r="E3" s="470"/>
    </row>
    <row r="4" spans="1:5" ht="7.5" customHeight="1" x14ac:dyDescent="0.2">
      <c r="A4" s="468"/>
      <c r="B4" s="468"/>
      <c r="C4" s="468"/>
      <c r="D4" s="468"/>
      <c r="E4" s="468"/>
    </row>
    <row r="5" spans="1:5" ht="18" customHeight="1" x14ac:dyDescent="0.2">
      <c r="A5" s="477" t="s">
        <v>605</v>
      </c>
      <c r="B5" s="537"/>
      <c r="C5" s="537"/>
      <c r="D5" s="537"/>
      <c r="E5" s="537"/>
    </row>
    <row r="6" spans="1:5" ht="18.75" customHeight="1" x14ac:dyDescent="0.15">
      <c r="B6" s="182" t="s">
        <v>359</v>
      </c>
      <c r="C6" s="92" t="s">
        <v>36</v>
      </c>
      <c r="D6" s="92" t="s">
        <v>37</v>
      </c>
      <c r="E6" s="92" t="s">
        <v>1</v>
      </c>
    </row>
    <row r="7" spans="1:5" ht="9" customHeight="1" x14ac:dyDescent="0.2">
      <c r="A7" s="48" t="s">
        <v>457</v>
      </c>
      <c r="B7" s="119">
        <v>62244714</v>
      </c>
      <c r="C7" s="119">
        <v>5759086</v>
      </c>
      <c r="D7" s="119">
        <v>2983010</v>
      </c>
      <c r="E7" s="119">
        <v>70986810</v>
      </c>
    </row>
    <row r="8" spans="1:5" ht="9" customHeight="1" x14ac:dyDescent="0.2">
      <c r="A8" s="48" t="s">
        <v>251</v>
      </c>
      <c r="B8" s="119">
        <v>2114252</v>
      </c>
      <c r="C8" s="119">
        <v>116493</v>
      </c>
      <c r="D8" s="119">
        <v>274259</v>
      </c>
      <c r="E8" s="119">
        <v>2505004</v>
      </c>
    </row>
    <row r="9" spans="1:5" ht="9.75" customHeight="1" x14ac:dyDescent="0.2">
      <c r="A9" s="123" t="s">
        <v>59</v>
      </c>
      <c r="B9" s="121">
        <v>536991</v>
      </c>
      <c r="C9" s="121">
        <v>25929</v>
      </c>
      <c r="D9" s="121">
        <v>79611</v>
      </c>
      <c r="E9" s="121">
        <v>642531</v>
      </c>
    </row>
    <row r="10" spans="1:5" ht="8.25" customHeight="1" x14ac:dyDescent="0.2">
      <c r="A10" s="123" t="s">
        <v>63</v>
      </c>
      <c r="B10" s="121">
        <v>592014</v>
      </c>
      <c r="C10" s="121">
        <v>32933</v>
      </c>
      <c r="D10" s="121">
        <v>67393</v>
      </c>
      <c r="E10" s="121">
        <v>692340</v>
      </c>
    </row>
    <row r="11" spans="1:5" s="343" customFormat="1" ht="8.25" customHeight="1" x14ac:dyDescent="0.2">
      <c r="A11" s="123" t="s">
        <v>420</v>
      </c>
      <c r="B11" s="121">
        <v>243438</v>
      </c>
      <c r="C11" s="121">
        <v>5108</v>
      </c>
      <c r="D11" s="121">
        <v>18612</v>
      </c>
      <c r="E11" s="121">
        <v>267158</v>
      </c>
    </row>
    <row r="12" spans="1:5" ht="9" customHeight="1" x14ac:dyDescent="0.2">
      <c r="A12" s="123" t="s">
        <v>61</v>
      </c>
      <c r="B12" s="121">
        <v>164413</v>
      </c>
      <c r="C12" s="121">
        <v>21498</v>
      </c>
      <c r="D12" s="121">
        <v>31903</v>
      </c>
      <c r="E12" s="121">
        <v>217814</v>
      </c>
    </row>
    <row r="13" spans="1:5" ht="9" customHeight="1" x14ac:dyDescent="0.2">
      <c r="A13" s="123" t="s">
        <v>60</v>
      </c>
      <c r="B13" s="121">
        <v>162976</v>
      </c>
      <c r="C13" s="121">
        <v>13244</v>
      </c>
      <c r="D13" s="121">
        <v>36764</v>
      </c>
      <c r="E13" s="121">
        <v>212984</v>
      </c>
    </row>
    <row r="14" spans="1:5" ht="9" customHeight="1" x14ac:dyDescent="0.2">
      <c r="A14" s="123" t="s">
        <v>62</v>
      </c>
      <c r="B14" s="121">
        <v>125882</v>
      </c>
      <c r="C14" s="121">
        <v>7565</v>
      </c>
      <c r="D14" s="121">
        <v>13518</v>
      </c>
      <c r="E14" s="121">
        <v>146965</v>
      </c>
    </row>
    <row r="15" spans="1:5" ht="9" customHeight="1" x14ac:dyDescent="0.2">
      <c r="A15" s="123" t="s">
        <v>58</v>
      </c>
      <c r="B15" s="121">
        <v>129073</v>
      </c>
      <c r="C15" s="121">
        <v>2492</v>
      </c>
      <c r="D15" s="121">
        <v>7598</v>
      </c>
      <c r="E15" s="121">
        <v>139163</v>
      </c>
    </row>
    <row r="16" spans="1:5" s="343" customFormat="1" ht="9" customHeight="1" x14ac:dyDescent="0.2">
      <c r="A16" s="166" t="s">
        <v>419</v>
      </c>
      <c r="B16" s="169">
        <v>140218</v>
      </c>
      <c r="C16" s="169">
        <v>5723</v>
      </c>
      <c r="D16" s="169">
        <v>15900</v>
      </c>
      <c r="E16" s="169">
        <v>161841</v>
      </c>
    </row>
    <row r="17" spans="1:6" s="240" customFormat="1" ht="9" customHeight="1" thickBot="1" x14ac:dyDescent="0.25">
      <c r="A17" s="166" t="s">
        <v>195</v>
      </c>
      <c r="B17" s="169">
        <v>19247</v>
      </c>
      <c r="C17" s="169">
        <v>2001</v>
      </c>
      <c r="D17" s="169">
        <v>2960</v>
      </c>
      <c r="E17" s="169">
        <v>24208</v>
      </c>
    </row>
    <row r="18" spans="1:6" ht="9" customHeight="1" x14ac:dyDescent="0.2">
      <c r="A18" s="264" t="s">
        <v>1</v>
      </c>
      <c r="B18" s="266">
        <v>64358966</v>
      </c>
      <c r="C18" s="266">
        <v>5875579</v>
      </c>
      <c r="D18" s="266">
        <v>3257269</v>
      </c>
      <c r="E18" s="266">
        <v>73491814</v>
      </c>
    </row>
    <row r="19" spans="1:6" ht="9" customHeight="1" x14ac:dyDescent="0.2">
      <c r="A19" s="166"/>
      <c r="B19" s="169"/>
      <c r="C19" s="169"/>
      <c r="D19" s="169"/>
      <c r="E19" s="169"/>
    </row>
    <row r="20" spans="1:6" ht="9" customHeight="1" x14ac:dyDescent="0.2">
      <c r="A20" s="492" t="s">
        <v>322</v>
      </c>
      <c r="B20" s="492"/>
      <c r="C20" s="32"/>
      <c r="D20" s="32"/>
      <c r="E20" s="32"/>
    </row>
    <row r="21" spans="1:6" ht="9" customHeight="1" x14ac:dyDescent="0.2">
      <c r="A21" s="48" t="s">
        <v>457</v>
      </c>
      <c r="B21" s="168">
        <f>(B7/$E7)*100</f>
        <v>87.684900899195213</v>
      </c>
      <c r="C21" s="168">
        <f t="shared" ref="C21:E21" si="0">(C7/$E7)*100</f>
        <v>8.112895902774051</v>
      </c>
      <c r="D21" s="168">
        <f t="shared" si="0"/>
        <v>4.2022031980307331</v>
      </c>
      <c r="E21" s="168">
        <f t="shared" si="0"/>
        <v>100</v>
      </c>
    </row>
    <row r="22" spans="1:6" ht="9" customHeight="1" x14ac:dyDescent="0.2">
      <c r="A22" s="102" t="s">
        <v>251</v>
      </c>
      <c r="B22" s="134">
        <f t="shared" ref="B22:E22" si="1">(B8/$E8)*100</f>
        <v>84.401142672826069</v>
      </c>
      <c r="C22" s="134">
        <f t="shared" si="1"/>
        <v>4.6504117358694836</v>
      </c>
      <c r="D22" s="134">
        <f t="shared" si="1"/>
        <v>10.948445591304445</v>
      </c>
      <c r="E22" s="137">
        <f t="shared" si="1"/>
        <v>100</v>
      </c>
    </row>
    <row r="23" spans="1:6" ht="9.75" customHeight="1" x14ac:dyDescent="0.2">
      <c r="A23" s="123" t="s">
        <v>59</v>
      </c>
      <c r="B23" s="124">
        <f t="shared" ref="B23:E23" si="2">(B9/$E9)*100</f>
        <v>83.574333378467344</v>
      </c>
      <c r="C23" s="124">
        <f t="shared" ref="C23:D23" si="3">(C9/$E9)*100</f>
        <v>4.0354473169387939</v>
      </c>
      <c r="D23" s="124">
        <f t="shared" si="3"/>
        <v>12.390219304593863</v>
      </c>
      <c r="E23" s="138">
        <f t="shared" si="2"/>
        <v>100</v>
      </c>
    </row>
    <row r="24" spans="1:6" ht="9" customHeight="1" x14ac:dyDescent="0.2">
      <c r="A24" s="123" t="s">
        <v>63</v>
      </c>
      <c r="B24" s="124">
        <f t="shared" ref="B24:D24" si="4">(B10/$E10)*100</f>
        <v>85.509142906664366</v>
      </c>
      <c r="C24" s="124">
        <f t="shared" si="4"/>
        <v>4.7567669064332554</v>
      </c>
      <c r="D24" s="124">
        <f t="shared" si="4"/>
        <v>9.7340901869023888</v>
      </c>
      <c r="E24" s="138">
        <f t="shared" ref="E24" si="5">(E10/$E10)*100</f>
        <v>100</v>
      </c>
    </row>
    <row r="25" spans="1:6" s="343" customFormat="1" ht="9" customHeight="1" x14ac:dyDescent="0.2">
      <c r="A25" s="123" t="s">
        <v>420</v>
      </c>
      <c r="B25" s="124">
        <f t="shared" ref="B25:D25" si="6">(B11/$E11)*100</f>
        <v>91.121358896233687</v>
      </c>
      <c r="C25" s="124">
        <f t="shared" si="6"/>
        <v>1.9119771820420874</v>
      </c>
      <c r="D25" s="124">
        <f t="shared" si="6"/>
        <v>6.9666639217242228</v>
      </c>
      <c r="E25" s="138">
        <v>100</v>
      </c>
    </row>
    <row r="26" spans="1:6" ht="9.75" customHeight="1" x14ac:dyDescent="0.2">
      <c r="A26" s="123" t="s">
        <v>61</v>
      </c>
      <c r="B26" s="124">
        <f t="shared" ref="B26:D26" si="7">(B12/$E12)*100</f>
        <v>75.483210445609558</v>
      </c>
      <c r="C26" s="124">
        <f t="shared" si="7"/>
        <v>9.8698889878520202</v>
      </c>
      <c r="D26" s="124">
        <f t="shared" si="7"/>
        <v>14.646900566538424</v>
      </c>
      <c r="E26" s="138">
        <f t="shared" ref="E26" si="8">(E12/$E12)*100</f>
        <v>100</v>
      </c>
    </row>
    <row r="27" spans="1:6" ht="9.75" customHeight="1" x14ac:dyDescent="0.2">
      <c r="A27" s="123" t="s">
        <v>60</v>
      </c>
      <c r="B27" s="124">
        <f t="shared" ref="B27:D27" si="9">(B13/$E13)*100</f>
        <v>76.520301994516018</v>
      </c>
      <c r="C27" s="124">
        <f t="shared" si="9"/>
        <v>6.2183074784960368</v>
      </c>
      <c r="D27" s="124">
        <f t="shared" si="9"/>
        <v>17.261390526987945</v>
      </c>
      <c r="E27" s="138">
        <f t="shared" ref="E27" si="10">(E13/$E13)*100</f>
        <v>100</v>
      </c>
    </row>
    <row r="28" spans="1:6" ht="9" customHeight="1" x14ac:dyDescent="0.2">
      <c r="A28" s="123" t="s">
        <v>62</v>
      </c>
      <c r="B28" s="124">
        <f t="shared" ref="B28:D28" si="11">(B14/$E14)*100</f>
        <v>85.654407511992645</v>
      </c>
      <c r="C28" s="124">
        <f t="shared" si="11"/>
        <v>5.1474840948525165</v>
      </c>
      <c r="D28" s="124">
        <f t="shared" si="11"/>
        <v>9.1981083931548326</v>
      </c>
      <c r="E28" s="138">
        <f t="shared" ref="E28" si="12">(E14/$E14)*100</f>
        <v>100</v>
      </c>
    </row>
    <row r="29" spans="1:6" ht="9" customHeight="1" x14ac:dyDescent="0.2">
      <c r="A29" s="123" t="s">
        <v>58</v>
      </c>
      <c r="B29" s="124">
        <f t="shared" ref="B29:D29" si="13">(B15/$E15)*100</f>
        <v>92.74950956791676</v>
      </c>
      <c r="C29" s="124">
        <f t="shared" si="13"/>
        <v>1.7907058629089627</v>
      </c>
      <c r="D29" s="124">
        <f t="shared" si="13"/>
        <v>5.4597845691742775</v>
      </c>
      <c r="E29" s="138">
        <f t="shared" ref="E29" si="14">(E15/$E15)*100</f>
        <v>100</v>
      </c>
    </row>
    <row r="30" spans="1:6" s="343" customFormat="1" ht="9" customHeight="1" x14ac:dyDescent="0.2">
      <c r="A30" s="123" t="s">
        <v>419</v>
      </c>
      <c r="B30" s="124">
        <f t="shared" ref="B30:D30" si="15">(B16/$E16)*100</f>
        <v>86.639355911048497</v>
      </c>
      <c r="C30" s="124">
        <f t="shared" si="15"/>
        <v>3.536186751194073</v>
      </c>
      <c r="D30" s="124">
        <f t="shared" si="15"/>
        <v>9.824457337757428</v>
      </c>
      <c r="E30" s="223">
        <v>100</v>
      </c>
    </row>
    <row r="31" spans="1:6" s="240" customFormat="1" ht="9" customHeight="1" thickBot="1" x14ac:dyDescent="0.25">
      <c r="A31" s="123" t="s">
        <v>195</v>
      </c>
      <c r="B31" s="124">
        <f t="shared" ref="B31:D31" si="16">(B17/$E17)*100</f>
        <v>79.506774619960339</v>
      </c>
      <c r="C31" s="124">
        <f t="shared" si="16"/>
        <v>8.2658625247851951</v>
      </c>
      <c r="D31" s="124">
        <f t="shared" si="16"/>
        <v>12.227362855254462</v>
      </c>
      <c r="E31" s="223">
        <v>100</v>
      </c>
    </row>
    <row r="32" spans="1:6" ht="9.75" customHeight="1" x14ac:dyDescent="0.2">
      <c r="A32" s="264" t="s">
        <v>201</v>
      </c>
      <c r="B32" s="269">
        <f t="shared" ref="B32:E32" si="17">(B18/$E18)*100</f>
        <v>87.572972412954726</v>
      </c>
      <c r="C32" s="269">
        <f t="shared" si="17"/>
        <v>7.9948754564692068</v>
      </c>
      <c r="D32" s="269">
        <f t="shared" si="17"/>
        <v>4.4321521305760667</v>
      </c>
      <c r="E32" s="269">
        <f t="shared" si="17"/>
        <v>100</v>
      </c>
      <c r="F32" s="250"/>
    </row>
    <row r="33" spans="1:6" ht="21" customHeight="1" x14ac:dyDescent="0.2">
      <c r="A33" s="498" t="s">
        <v>308</v>
      </c>
      <c r="B33" s="496"/>
      <c r="C33" s="496"/>
      <c r="D33" s="496"/>
      <c r="E33" s="496"/>
      <c r="F33" s="250"/>
    </row>
    <row r="34" spans="1:6" ht="21" customHeight="1" x14ac:dyDescent="0.2">
      <c r="A34" s="466" t="s">
        <v>527</v>
      </c>
      <c r="B34" s="467"/>
      <c r="C34" s="467"/>
      <c r="D34" s="467"/>
      <c r="E34" s="467"/>
    </row>
    <row r="35" spans="1:6" ht="18" customHeight="1" x14ac:dyDescent="0.15">
      <c r="A35" s="490"/>
      <c r="B35" s="490"/>
      <c r="C35" s="490"/>
      <c r="D35" s="490"/>
      <c r="E35" s="490"/>
    </row>
    <row r="37" spans="1:6" ht="12.75" customHeight="1" x14ac:dyDescent="0.2">
      <c r="B37" s="32"/>
      <c r="C37" s="32"/>
      <c r="D37" s="32"/>
      <c r="E37" s="32"/>
    </row>
    <row r="38" spans="1:6" x14ac:dyDescent="0.2">
      <c r="B38" s="32"/>
      <c r="C38" s="32"/>
      <c r="D38" s="32"/>
      <c r="E38" s="32"/>
    </row>
    <row r="39" spans="1:6" ht="13.5" customHeight="1" x14ac:dyDescent="0.2"/>
    <row r="42" spans="1:6" ht="24" customHeight="1" x14ac:dyDescent="0.2"/>
    <row r="45" spans="1:6" ht="12.75" customHeight="1" x14ac:dyDescent="0.2"/>
    <row r="47" spans="1:6" ht="13.5" customHeight="1" x14ac:dyDescent="0.2"/>
    <row r="49" ht="12.75" customHeight="1" x14ac:dyDescent="0.2"/>
    <row r="53" ht="24" customHeight="1" x14ac:dyDescent="0.2"/>
    <row r="59" ht="12.75" customHeight="1" x14ac:dyDescent="0.2"/>
    <row r="61" ht="13.5" customHeight="1" x14ac:dyDescent="0.2"/>
    <row r="64" ht="24" customHeight="1" x14ac:dyDescent="0.2"/>
    <row r="67" ht="12.75" customHeight="1" x14ac:dyDescent="0.2"/>
    <row r="69" ht="13.5" customHeight="1" x14ac:dyDescent="0.2"/>
    <row r="71" ht="12.75" customHeight="1" x14ac:dyDescent="0.2"/>
    <row r="75" ht="24" customHeight="1" x14ac:dyDescent="0.2"/>
  </sheetData>
  <mergeCells count="9">
    <mergeCell ref="A1:E1"/>
    <mergeCell ref="A35:E35"/>
    <mergeCell ref="A20:B20"/>
    <mergeCell ref="A2:E2"/>
    <mergeCell ref="A4:E4"/>
    <mergeCell ref="A5:E5"/>
    <mergeCell ref="A34:E34"/>
    <mergeCell ref="A33:E33"/>
    <mergeCell ref="A3:E3"/>
  </mergeCells>
  <phoneticPr fontId="7" type="noConversion"/>
  <pageMargins left="1.05" right="1.05" top="0.5" bottom="0.25" header="0" footer="0"/>
  <pageSetup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view="pageLayout" zoomScale="160" zoomScaleNormal="100" zoomScalePageLayoutView="160" workbookViewId="0">
      <selection sqref="A1:D1"/>
    </sheetView>
  </sheetViews>
  <sheetFormatPr defaultRowHeight="12.75" x14ac:dyDescent="0.2"/>
  <cols>
    <col min="1" max="1" width="11.28515625" style="316" customWidth="1"/>
    <col min="2" max="2" width="9.85546875" style="316" customWidth="1"/>
    <col min="3" max="3" width="10.7109375" style="316" customWidth="1"/>
    <col min="4" max="4" width="9.5703125" style="316" customWidth="1"/>
    <col min="5" max="5" width="13.42578125" style="316" bestFit="1" customWidth="1"/>
    <col min="6" max="16384" width="9.140625" style="316"/>
  </cols>
  <sheetData>
    <row r="1" spans="1:8" ht="10.5" customHeight="1" x14ac:dyDescent="0.2">
      <c r="A1" s="486" t="s">
        <v>515</v>
      </c>
      <c r="B1" s="486"/>
      <c r="C1" s="486"/>
      <c r="D1" s="486"/>
    </row>
    <row r="2" spans="1:8" ht="21.75" customHeight="1" x14ac:dyDescent="0.2">
      <c r="A2" s="474" t="s">
        <v>606</v>
      </c>
      <c r="B2" s="474"/>
      <c r="C2" s="474"/>
      <c r="D2" s="474"/>
    </row>
    <row r="3" spans="1:8" ht="23.25" customHeight="1" x14ac:dyDescent="0.2">
      <c r="A3" s="473" t="s">
        <v>607</v>
      </c>
      <c r="B3" s="473"/>
      <c r="C3" s="473"/>
      <c r="D3" s="473"/>
      <c r="E3" s="421"/>
    </row>
    <row r="4" spans="1:8" ht="7.5" customHeight="1" x14ac:dyDescent="0.2">
      <c r="A4" s="468"/>
      <c r="B4" s="468"/>
      <c r="C4" s="468"/>
      <c r="D4" s="468"/>
      <c r="E4" s="421"/>
    </row>
    <row r="5" spans="1:8" ht="18" customHeight="1" x14ac:dyDescent="0.2">
      <c r="A5" s="459" t="s">
        <v>547</v>
      </c>
      <c r="B5" s="460"/>
      <c r="C5" s="460"/>
      <c r="D5" s="460"/>
      <c r="E5" s="421"/>
      <c r="F5" s="421"/>
    </row>
    <row r="6" spans="1:8" ht="18.75" customHeight="1" x14ac:dyDescent="0.2">
      <c r="A6" s="2"/>
      <c r="B6" s="410" t="s">
        <v>65</v>
      </c>
      <c r="C6" s="410" t="s">
        <v>64</v>
      </c>
      <c r="D6" s="410" t="s">
        <v>67</v>
      </c>
      <c r="E6" s="421"/>
      <c r="F6" s="538"/>
      <c r="G6" s="538"/>
    </row>
    <row r="7" spans="1:8" ht="9.1999999999999993" customHeight="1" x14ac:dyDescent="0.2">
      <c r="A7" s="26" t="s">
        <v>449</v>
      </c>
      <c r="B7" s="68">
        <v>9055724</v>
      </c>
      <c r="C7" s="68">
        <v>56152333</v>
      </c>
      <c r="D7" s="29">
        <f>(B7/C7)*100</f>
        <v>16.127066350030372</v>
      </c>
      <c r="E7" s="431"/>
      <c r="F7" s="538"/>
      <c r="G7" s="538"/>
      <c r="H7" s="422"/>
    </row>
    <row r="8" spans="1:8" ht="9.1999999999999993" customHeight="1" x14ac:dyDescent="0.2">
      <c r="A8" s="26" t="s">
        <v>451</v>
      </c>
      <c r="B8" s="68">
        <v>4679314</v>
      </c>
      <c r="C8" s="68">
        <v>67745108</v>
      </c>
      <c r="D8" s="29">
        <f t="shared" ref="D8:D10" si="0">(B8/C8)*100</f>
        <v>6.907235279630819</v>
      </c>
      <c r="E8" s="431"/>
      <c r="F8" s="538"/>
      <c r="G8" s="538"/>
      <c r="H8" s="422"/>
    </row>
    <row r="9" spans="1:8" ht="9.1999999999999993" customHeight="1" x14ac:dyDescent="0.2">
      <c r="A9" s="26" t="s">
        <v>447</v>
      </c>
      <c r="B9" s="68">
        <v>13795778</v>
      </c>
      <c r="C9" s="68">
        <v>119771934</v>
      </c>
      <c r="D9" s="29">
        <f>(B9/C9)*100</f>
        <v>11.518372910301339</v>
      </c>
      <c r="E9" s="431"/>
      <c r="F9" s="538"/>
      <c r="G9" s="538"/>
      <c r="H9" s="422"/>
    </row>
    <row r="10" spans="1:8" ht="9.1999999999999993" customHeight="1" thickBot="1" x14ac:dyDescent="0.25">
      <c r="A10" s="26" t="s">
        <v>445</v>
      </c>
      <c r="B10" s="68">
        <v>14704933</v>
      </c>
      <c r="C10" s="68">
        <v>75187681</v>
      </c>
      <c r="D10" s="29">
        <f t="shared" si="0"/>
        <v>19.557636044128028</v>
      </c>
      <c r="E10" s="431"/>
      <c r="F10" s="538"/>
      <c r="G10" s="538"/>
      <c r="H10" s="422"/>
    </row>
    <row r="11" spans="1:8" ht="9.1999999999999993" customHeight="1" x14ac:dyDescent="0.2">
      <c r="A11" s="73" t="s">
        <v>1</v>
      </c>
      <c r="B11" s="89">
        <v>42235749</v>
      </c>
      <c r="C11" s="89">
        <v>318857056</v>
      </c>
      <c r="D11" s="78">
        <f>(B11/C11)*100</f>
        <v>13.245982237256809</v>
      </c>
      <c r="E11" s="423"/>
      <c r="F11" s="424"/>
    </row>
    <row r="12" spans="1:8" ht="18.75" customHeight="1" x14ac:dyDescent="0.2">
      <c r="A12" s="539" t="s">
        <v>492</v>
      </c>
      <c r="B12" s="539"/>
      <c r="C12" s="539"/>
      <c r="D12" s="539"/>
      <c r="E12" s="431"/>
      <c r="F12" s="421"/>
    </row>
    <row r="13" spans="1:8" ht="19.5" customHeight="1" x14ac:dyDescent="0.2">
      <c r="A13" s="540" t="s">
        <v>527</v>
      </c>
      <c r="B13" s="541"/>
      <c r="C13" s="541"/>
      <c r="D13" s="541"/>
      <c r="E13" s="431"/>
      <c r="F13" s="421"/>
    </row>
    <row r="14" spans="1:8" ht="17.25" customHeight="1" x14ac:dyDescent="0.2">
      <c r="A14" s="464"/>
      <c r="B14" s="464"/>
      <c r="C14" s="464"/>
      <c r="D14" s="464"/>
      <c r="E14" s="431"/>
      <c r="F14" s="421"/>
    </row>
    <row r="15" spans="1:8" ht="9.1999999999999993" customHeight="1" x14ac:dyDescent="0.2">
      <c r="E15" s="431"/>
      <c r="F15" s="421"/>
    </row>
    <row r="16" spans="1:8" ht="9.1999999999999993" customHeight="1" x14ac:dyDescent="0.2">
      <c r="F16" s="421"/>
    </row>
    <row r="17" spans="6:6" ht="9.1999999999999993" customHeight="1" x14ac:dyDescent="0.2">
      <c r="F17" s="421"/>
    </row>
    <row r="18" spans="6:6" ht="9.1999999999999993" customHeight="1" x14ac:dyDescent="0.2">
      <c r="F18" s="421"/>
    </row>
    <row r="19" spans="6:6" ht="9.1999999999999993" customHeight="1" x14ac:dyDescent="0.2">
      <c r="F19" s="421"/>
    </row>
    <row r="20" spans="6:6" ht="9.1999999999999993" customHeight="1" x14ac:dyDescent="0.2">
      <c r="F20" s="421"/>
    </row>
    <row r="21" spans="6:6" ht="9.1999999999999993" customHeight="1" x14ac:dyDescent="0.2"/>
    <row r="22" spans="6:6" ht="9.1999999999999993" customHeight="1" x14ac:dyDescent="0.2"/>
  </sheetData>
  <mergeCells count="9">
    <mergeCell ref="F6:G10"/>
    <mergeCell ref="A12:D12"/>
    <mergeCell ref="A13:D13"/>
    <mergeCell ref="A14:D14"/>
    <mergeCell ref="A1:D1"/>
    <mergeCell ref="A2:D2"/>
    <mergeCell ref="A3:D3"/>
    <mergeCell ref="A4:D4"/>
    <mergeCell ref="A5:D5"/>
  </mergeCells>
  <pageMargins left="1.05" right="1.05" top="0.5" bottom="0.25" header="0" footer="0"/>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66"/>
  <sheetViews>
    <sheetView showGridLines="0" view="pageLayout" zoomScale="160" zoomScaleNormal="115" zoomScaleSheetLayoutView="100" zoomScalePageLayoutView="160" workbookViewId="0">
      <selection sqref="A1:E1"/>
    </sheetView>
  </sheetViews>
  <sheetFormatPr defaultRowHeight="8.25" x14ac:dyDescent="0.15"/>
  <cols>
    <col min="1" max="1" width="10.42578125" style="2" customWidth="1"/>
    <col min="2" max="2" width="10.28515625" style="2" customWidth="1"/>
    <col min="3" max="3" width="10" style="2" customWidth="1"/>
    <col min="4" max="4" width="10.28515625" style="2" customWidth="1"/>
    <col min="5" max="5" width="8.140625" style="2" customWidth="1"/>
    <col min="6" max="6" width="9.140625" style="2"/>
    <col min="7" max="8" width="12" style="2" customWidth="1"/>
    <col min="9" max="16384" width="9.140625" style="2"/>
  </cols>
  <sheetData>
    <row r="1" spans="1:6" ht="10.5" customHeight="1" x14ac:dyDescent="0.15">
      <c r="A1" s="486" t="s">
        <v>633</v>
      </c>
      <c r="B1" s="486"/>
      <c r="C1" s="486"/>
      <c r="D1" s="486"/>
      <c r="E1" s="486"/>
    </row>
    <row r="2" spans="1:6" ht="21.75" customHeight="1" x14ac:dyDescent="0.15">
      <c r="A2" s="474" t="s">
        <v>608</v>
      </c>
      <c r="B2" s="474"/>
      <c r="C2" s="474"/>
      <c r="D2" s="474"/>
      <c r="E2" s="474"/>
    </row>
    <row r="3" spans="1:6" ht="17.25" customHeight="1" x14ac:dyDescent="0.15">
      <c r="A3" s="473" t="s">
        <v>609</v>
      </c>
      <c r="B3" s="473"/>
      <c r="C3" s="473"/>
      <c r="D3" s="473"/>
      <c r="E3" s="473"/>
    </row>
    <row r="4" spans="1:6" ht="7.5" customHeight="1" x14ac:dyDescent="0.15">
      <c r="A4" s="468"/>
      <c r="B4" s="468"/>
      <c r="C4" s="468"/>
      <c r="D4" s="468"/>
      <c r="E4" s="468"/>
      <c r="F4" s="24"/>
    </row>
    <row r="5" spans="1:6" ht="18.75" customHeight="1" x14ac:dyDescent="0.15">
      <c r="A5" s="478" t="s">
        <v>610</v>
      </c>
      <c r="B5" s="478"/>
      <c r="C5" s="478"/>
      <c r="D5" s="478"/>
      <c r="E5" s="478"/>
      <c r="F5" s="66"/>
    </row>
    <row r="6" spans="1:6" ht="17.25" customHeight="1" x14ac:dyDescent="0.15">
      <c r="A6" s="459" t="s">
        <v>547</v>
      </c>
      <c r="B6" s="459"/>
      <c r="C6" s="459"/>
      <c r="D6" s="459"/>
      <c r="E6" s="459"/>
    </row>
    <row r="7" spans="1:6" ht="18.75" customHeight="1" x14ac:dyDescent="0.15">
      <c r="B7" s="357" t="s">
        <v>65</v>
      </c>
      <c r="C7" s="357" t="s">
        <v>461</v>
      </c>
      <c r="D7" s="357" t="s">
        <v>64</v>
      </c>
      <c r="E7" s="357" t="s">
        <v>67</v>
      </c>
    </row>
    <row r="8" spans="1:6" ht="9.1999999999999993" customHeight="1" x14ac:dyDescent="0.15">
      <c r="A8" s="26" t="s">
        <v>255</v>
      </c>
      <c r="B8" s="68">
        <v>10471567</v>
      </c>
      <c r="C8" s="382">
        <v>28330933</v>
      </c>
      <c r="D8" s="68">
        <v>38802500</v>
      </c>
      <c r="E8" s="29">
        <f t="shared" ref="E8:E17" si="0">(B8/D8)*100</f>
        <v>26.98683589974873</v>
      </c>
      <c r="F8" s="22"/>
    </row>
    <row r="9" spans="1:6" ht="9.1999999999999993" customHeight="1" x14ac:dyDescent="0.15">
      <c r="A9" s="26" t="s">
        <v>626</v>
      </c>
      <c r="B9" s="68">
        <v>4497584</v>
      </c>
      <c r="C9" s="382">
        <v>22459374</v>
      </c>
      <c r="D9" s="68">
        <v>26956958</v>
      </c>
      <c r="E9" s="29">
        <f t="shared" si="0"/>
        <v>16.684315789637687</v>
      </c>
      <c r="F9" s="22"/>
    </row>
    <row r="10" spans="1:6" ht="9.1999999999999993" customHeight="1" x14ac:dyDescent="0.15">
      <c r="A10" s="26" t="s">
        <v>277</v>
      </c>
      <c r="B10" s="68">
        <v>4462737</v>
      </c>
      <c r="C10" s="382">
        <v>15283490</v>
      </c>
      <c r="D10" s="68">
        <v>19746227</v>
      </c>
      <c r="E10" s="29">
        <f t="shared" si="0"/>
        <v>22.600454253868346</v>
      </c>
      <c r="F10" s="22"/>
    </row>
    <row r="11" spans="1:6" ht="9.1999999999999993" customHeight="1" x14ac:dyDescent="0.15">
      <c r="A11" s="26" t="s">
        <v>260</v>
      </c>
      <c r="B11" s="68">
        <v>3975817</v>
      </c>
      <c r="C11" s="382">
        <v>15917480</v>
      </c>
      <c r="D11" s="68">
        <v>19893297</v>
      </c>
      <c r="E11" s="29">
        <f t="shared" si="0"/>
        <v>19.98571177015052</v>
      </c>
      <c r="F11" s="22"/>
    </row>
    <row r="12" spans="1:6" ht="9.1999999999999993" customHeight="1" x14ac:dyDescent="0.15">
      <c r="A12" s="26" t="s">
        <v>275</v>
      </c>
      <c r="B12" s="68">
        <v>1943338</v>
      </c>
      <c r="C12" s="382">
        <v>6994837</v>
      </c>
      <c r="D12" s="68">
        <v>8938175</v>
      </c>
      <c r="E12" s="29">
        <f t="shared" si="0"/>
        <v>21.741999904902286</v>
      </c>
      <c r="F12" s="22"/>
    </row>
    <row r="13" spans="1:6" ht="9.1999999999999993" customHeight="1" x14ac:dyDescent="0.15">
      <c r="A13" s="26" t="s">
        <v>263</v>
      </c>
      <c r="B13" s="68">
        <v>1769147</v>
      </c>
      <c r="C13" s="382">
        <v>11111433</v>
      </c>
      <c r="D13" s="68">
        <v>12880580</v>
      </c>
      <c r="E13" s="29">
        <f t="shared" si="0"/>
        <v>13.734994852716259</v>
      </c>
      <c r="F13" s="22"/>
    </row>
    <row r="14" spans="1:6" ht="9.1999999999999993" customHeight="1" x14ac:dyDescent="0.15">
      <c r="A14" s="26" t="s">
        <v>269</v>
      </c>
      <c r="B14" s="68">
        <v>1053605</v>
      </c>
      <c r="C14" s="382">
        <v>5691803</v>
      </c>
      <c r="D14" s="68">
        <v>6745408</v>
      </c>
      <c r="E14" s="29">
        <f t="shared" si="0"/>
        <v>15.619588911449092</v>
      </c>
      <c r="F14" s="22"/>
    </row>
    <row r="15" spans="1:6" ht="9.1999999999999993" customHeight="1" x14ac:dyDescent="0.15">
      <c r="A15" s="26" t="s">
        <v>390</v>
      </c>
      <c r="B15" s="68">
        <v>1010544</v>
      </c>
      <c r="C15" s="382">
        <v>7315745</v>
      </c>
      <c r="D15" s="68">
        <v>8326289</v>
      </c>
      <c r="E15" s="29">
        <f t="shared" si="0"/>
        <v>12.136787469183451</v>
      </c>
      <c r="F15" s="22"/>
    </row>
    <row r="16" spans="1:6" ht="9.1999999999999993" customHeight="1" x14ac:dyDescent="0.15">
      <c r="A16" s="26" t="s">
        <v>21</v>
      </c>
      <c r="B16" s="68">
        <v>991168</v>
      </c>
      <c r="C16" s="382">
        <v>9106175</v>
      </c>
      <c r="D16" s="68">
        <v>10097343</v>
      </c>
      <c r="E16" s="29">
        <f t="shared" si="0"/>
        <v>9.8161268761494966</v>
      </c>
      <c r="F16" s="22"/>
    </row>
    <row r="17" spans="1:6" ht="9.1999999999999993" customHeight="1" x14ac:dyDescent="0.15">
      <c r="A17" s="26" t="s">
        <v>285</v>
      </c>
      <c r="B17" s="68">
        <v>929505</v>
      </c>
      <c r="C17" s="382">
        <v>6132025</v>
      </c>
      <c r="D17" s="68">
        <v>7061530</v>
      </c>
      <c r="E17" s="29">
        <f t="shared" si="0"/>
        <v>13.162940609188094</v>
      </c>
      <c r="F17" s="22"/>
    </row>
    <row r="18" spans="1:6" ht="9.1999999999999993" customHeight="1" x14ac:dyDescent="0.15">
      <c r="A18" s="26"/>
      <c r="B18" s="68"/>
      <c r="C18" s="382"/>
      <c r="D18" s="68"/>
      <c r="E18" s="29"/>
      <c r="F18" s="22"/>
    </row>
    <row r="19" spans="1:6" ht="9.1999999999999993" customHeight="1" x14ac:dyDescent="0.15">
      <c r="A19" s="26" t="s">
        <v>374</v>
      </c>
      <c r="B19" s="68">
        <v>921641</v>
      </c>
      <c r="C19" s="382">
        <v>5809843</v>
      </c>
      <c r="D19" s="68">
        <v>6731484</v>
      </c>
      <c r="E19" s="29">
        <f t="shared" ref="E19:E28" si="1">(B19/D19)*100</f>
        <v>13.691498041145161</v>
      </c>
      <c r="F19" s="22"/>
    </row>
    <row r="20" spans="1:6" ht="9.1999999999999993" customHeight="1" x14ac:dyDescent="0.15">
      <c r="A20" s="26" t="s">
        <v>268</v>
      </c>
      <c r="B20" s="68">
        <v>886650</v>
      </c>
      <c r="C20" s="382">
        <v>5089757</v>
      </c>
      <c r="D20" s="68">
        <v>5976407</v>
      </c>
      <c r="E20" s="29">
        <f t="shared" si="1"/>
        <v>14.835836983659245</v>
      </c>
      <c r="F20" s="22"/>
    </row>
    <row r="21" spans="1:6" ht="9.1999999999999993" customHeight="1" x14ac:dyDescent="0.15">
      <c r="A21" s="26" t="s">
        <v>281</v>
      </c>
      <c r="B21" s="68">
        <v>813198</v>
      </c>
      <c r="C21" s="382">
        <v>11974011</v>
      </c>
      <c r="D21" s="68">
        <v>12787209</v>
      </c>
      <c r="E21" s="29">
        <f t="shared" si="1"/>
        <v>6.359464367869486</v>
      </c>
      <c r="F21" s="22"/>
    </row>
    <row r="22" spans="1:6" ht="9.1999999999999993" customHeight="1" x14ac:dyDescent="0.15">
      <c r="A22" s="26" t="s">
        <v>278</v>
      </c>
      <c r="B22" s="68">
        <v>763056</v>
      </c>
      <c r="C22" s="382">
        <v>9180908</v>
      </c>
      <c r="D22" s="68">
        <v>9943964</v>
      </c>
      <c r="E22" s="29">
        <f t="shared" si="1"/>
        <v>7.67355955834112</v>
      </c>
      <c r="F22" s="22"/>
    </row>
    <row r="23" spans="1:6" ht="9.1999999999999993" customHeight="1" x14ac:dyDescent="0.15">
      <c r="A23" s="26" t="s">
        <v>270</v>
      </c>
      <c r="B23" s="68">
        <v>641874</v>
      </c>
      <c r="C23" s="382">
        <v>9268003</v>
      </c>
      <c r="D23" s="68">
        <v>9909877</v>
      </c>
      <c r="E23" s="29">
        <f t="shared" si="1"/>
        <v>6.4771136917239236</v>
      </c>
      <c r="F23" s="22"/>
    </row>
    <row r="24" spans="1:6" ht="9.1999999999999993" customHeight="1" x14ac:dyDescent="0.15">
      <c r="A24" s="26" t="s">
        <v>273</v>
      </c>
      <c r="B24" s="68">
        <v>548186</v>
      </c>
      <c r="C24" s="382">
        <v>2290913</v>
      </c>
      <c r="D24" s="68">
        <v>2839099</v>
      </c>
      <c r="E24" s="29">
        <f t="shared" si="1"/>
        <v>19.308449617290556</v>
      </c>
      <c r="F24" s="22"/>
    </row>
    <row r="25" spans="1:6" ht="9.1999999999999993" customHeight="1" x14ac:dyDescent="0.15">
      <c r="A25" s="26" t="s">
        <v>256</v>
      </c>
      <c r="B25" s="68">
        <v>532903</v>
      </c>
      <c r="C25" s="382">
        <v>4822963</v>
      </c>
      <c r="D25" s="68">
        <v>5355866</v>
      </c>
      <c r="E25" s="29">
        <f t="shared" si="1"/>
        <v>9.949894190780725</v>
      </c>
      <c r="F25" s="22"/>
    </row>
    <row r="26" spans="1:6" ht="9.1999999999999993" customHeight="1" x14ac:dyDescent="0.15">
      <c r="A26" s="26" t="s">
        <v>257</v>
      </c>
      <c r="B26" s="68">
        <v>494059</v>
      </c>
      <c r="C26" s="382">
        <v>3102618</v>
      </c>
      <c r="D26" s="68">
        <v>3596677</v>
      </c>
      <c r="E26" s="29">
        <f t="shared" si="1"/>
        <v>13.73654070131958</v>
      </c>
      <c r="F26" s="22"/>
    </row>
    <row r="27" spans="1:6" ht="9.1999999999999993" customHeight="1" x14ac:dyDescent="0.15">
      <c r="A27" s="26" t="s">
        <v>280</v>
      </c>
      <c r="B27" s="68">
        <v>480868</v>
      </c>
      <c r="C27" s="382">
        <v>11113295</v>
      </c>
      <c r="D27" s="68">
        <v>11594163</v>
      </c>
      <c r="E27" s="29">
        <f t="shared" si="1"/>
        <v>4.1475007725870334</v>
      </c>
      <c r="F27" s="22"/>
    </row>
    <row r="28" spans="1:6" ht="9.1999999999999993" customHeight="1" x14ac:dyDescent="0.15">
      <c r="A28" s="26" t="s">
        <v>414</v>
      </c>
      <c r="B28" s="68">
        <v>437544</v>
      </c>
      <c r="C28" s="382">
        <v>5019629</v>
      </c>
      <c r="D28" s="68">
        <v>5457173</v>
      </c>
      <c r="E28" s="29">
        <f t="shared" si="1"/>
        <v>8.0177777028509087</v>
      </c>
      <c r="F28" s="22"/>
    </row>
    <row r="29" spans="1:6" ht="9.1999999999999993" customHeight="1" x14ac:dyDescent="0.15">
      <c r="A29" s="26"/>
      <c r="B29" s="68"/>
      <c r="C29" s="382"/>
      <c r="D29" s="68"/>
      <c r="E29" s="29"/>
      <c r="F29" s="22"/>
    </row>
    <row r="30" spans="1:6" ht="9.1999999999999993" customHeight="1" x14ac:dyDescent="0.15">
      <c r="A30" s="26" t="s">
        <v>413</v>
      </c>
      <c r="B30" s="68">
        <v>388960</v>
      </c>
      <c r="C30" s="382">
        <v>3581279</v>
      </c>
      <c r="D30" s="68">
        <v>3970239</v>
      </c>
      <c r="E30" s="29">
        <f t="shared" ref="E30:E39" si="2">(B30/D30)*100</f>
        <v>9.796891320648454</v>
      </c>
      <c r="F30" s="22"/>
    </row>
    <row r="31" spans="1:6" ht="9.1999999999999993" customHeight="1" x14ac:dyDescent="0.15">
      <c r="A31" s="26" t="s">
        <v>283</v>
      </c>
      <c r="B31" s="68">
        <v>322652</v>
      </c>
      <c r="C31" s="382">
        <v>6226700</v>
      </c>
      <c r="D31" s="68">
        <v>6549352</v>
      </c>
      <c r="E31" s="29">
        <f t="shared" si="2"/>
        <v>4.9264721151039064</v>
      </c>
      <c r="F31" s="22"/>
    </row>
    <row r="32" spans="1:6" ht="9.1999999999999993" customHeight="1" x14ac:dyDescent="0.15">
      <c r="A32" s="26" t="s">
        <v>391</v>
      </c>
      <c r="B32" s="68">
        <v>322272</v>
      </c>
      <c r="C32" s="382">
        <v>6274583</v>
      </c>
      <c r="D32" s="68">
        <v>6596855</v>
      </c>
      <c r="E32" s="29">
        <f t="shared" si="2"/>
        <v>4.885236980348969</v>
      </c>
      <c r="F32" s="22"/>
    </row>
    <row r="33" spans="1:6" ht="9.1999999999999993" customHeight="1" x14ac:dyDescent="0.15">
      <c r="A33" s="26" t="s">
        <v>287</v>
      </c>
      <c r="B33" s="68">
        <v>274329</v>
      </c>
      <c r="C33" s="382">
        <v>5483235</v>
      </c>
      <c r="D33" s="68">
        <v>5757564</v>
      </c>
      <c r="E33" s="29">
        <f t="shared" si="2"/>
        <v>4.7646713089077251</v>
      </c>
      <c r="F33" s="22"/>
    </row>
    <row r="34" spans="1:6" ht="9.1999999999999993" customHeight="1" x14ac:dyDescent="0.15">
      <c r="A34" s="26" t="s">
        <v>392</v>
      </c>
      <c r="B34" s="68">
        <v>251630</v>
      </c>
      <c r="C34" s="382">
        <v>2691272</v>
      </c>
      <c r="D34" s="68">
        <v>2942902</v>
      </c>
      <c r="E34" s="29">
        <f t="shared" si="2"/>
        <v>8.5504036491870945</v>
      </c>
      <c r="F34" s="22"/>
    </row>
    <row r="35" spans="1:6" ht="9.1999999999999993" customHeight="1" x14ac:dyDescent="0.15">
      <c r="A35" s="26" t="s">
        <v>261</v>
      </c>
      <c r="B35" s="68">
        <v>240863</v>
      </c>
      <c r="C35" s="382">
        <v>1178698</v>
      </c>
      <c r="D35" s="68">
        <v>1419561</v>
      </c>
      <c r="E35" s="29">
        <f t="shared" si="2"/>
        <v>16.96742866280491</v>
      </c>
      <c r="F35" s="22"/>
    </row>
    <row r="36" spans="1:6" ht="9.1999999999999993" customHeight="1" x14ac:dyDescent="0.15">
      <c r="A36" s="26" t="s">
        <v>282</v>
      </c>
      <c r="B36" s="68">
        <v>225651</v>
      </c>
      <c r="C36" s="382">
        <v>4606831</v>
      </c>
      <c r="D36" s="68">
        <v>4832482</v>
      </c>
      <c r="E36" s="29">
        <f t="shared" si="2"/>
        <v>4.6694638490117502</v>
      </c>
      <c r="F36" s="22"/>
    </row>
    <row r="37" spans="1:6" ht="9.1999999999999993" customHeight="1" x14ac:dyDescent="0.15">
      <c r="A37" s="26" t="s">
        <v>415</v>
      </c>
      <c r="B37" s="68">
        <v>224430</v>
      </c>
      <c r="C37" s="382">
        <v>5839159</v>
      </c>
      <c r="D37" s="68">
        <v>6063589</v>
      </c>
      <c r="E37" s="29">
        <f t="shared" si="2"/>
        <v>3.7012732888063491</v>
      </c>
      <c r="F37" s="22"/>
    </row>
    <row r="38" spans="1:6" ht="9.1999999999999993" customHeight="1" x14ac:dyDescent="0.15">
      <c r="A38" s="26" t="s">
        <v>393</v>
      </c>
      <c r="B38" s="68">
        <v>219892</v>
      </c>
      <c r="C38" s="382">
        <v>3658159</v>
      </c>
      <c r="D38" s="68">
        <v>3878051</v>
      </c>
      <c r="E38" s="29">
        <f t="shared" si="2"/>
        <v>5.6701678239920001</v>
      </c>
      <c r="F38" s="22"/>
    </row>
    <row r="39" spans="1:6" ht="9.1999999999999993" customHeight="1" x14ac:dyDescent="0.15">
      <c r="A39" s="26" t="s">
        <v>276</v>
      </c>
      <c r="B39" s="68">
        <v>213959</v>
      </c>
      <c r="C39" s="382">
        <v>1871613</v>
      </c>
      <c r="D39" s="68">
        <v>2085572</v>
      </c>
      <c r="E39" s="29">
        <f t="shared" si="2"/>
        <v>10.259008080277257</v>
      </c>
      <c r="F39" s="22"/>
    </row>
    <row r="40" spans="1:6" ht="9.1999999999999993" customHeight="1" x14ac:dyDescent="0.15">
      <c r="A40" s="26"/>
      <c r="B40" s="68"/>
      <c r="C40" s="382"/>
      <c r="D40" s="68"/>
      <c r="E40" s="29"/>
      <c r="F40" s="22"/>
    </row>
    <row r="41" spans="1:6" ht="9.1999999999999993" customHeight="1" x14ac:dyDescent="0.15">
      <c r="A41" s="26" t="s">
        <v>265</v>
      </c>
      <c r="B41" s="68">
        <v>204433</v>
      </c>
      <c r="C41" s="382">
        <v>2699588</v>
      </c>
      <c r="D41" s="68">
        <v>2904021</v>
      </c>
      <c r="E41" s="29">
        <f t="shared" ref="E41:E50" si="3">(B41/D41)*100</f>
        <v>7.03965295016806</v>
      </c>
      <c r="F41" s="22"/>
    </row>
    <row r="42" spans="1:6" ht="9.1999999999999993" customHeight="1" x14ac:dyDescent="0.15">
      <c r="A42" s="26" t="s">
        <v>266</v>
      </c>
      <c r="B42" s="68">
        <v>184304</v>
      </c>
      <c r="C42" s="382">
        <v>4465372</v>
      </c>
      <c r="D42" s="68">
        <v>4649676</v>
      </c>
      <c r="E42" s="29">
        <f t="shared" si="3"/>
        <v>3.9638030692891291</v>
      </c>
      <c r="F42" s="22"/>
    </row>
    <row r="43" spans="1:6" ht="9.1999999999999993" customHeight="1" x14ac:dyDescent="0.15">
      <c r="A43" s="26" t="s">
        <v>394</v>
      </c>
      <c r="B43" s="68">
        <v>159867</v>
      </c>
      <c r="C43" s="382">
        <v>4253590</v>
      </c>
      <c r="D43" s="68">
        <v>4413457</v>
      </c>
      <c r="E43" s="29">
        <f t="shared" si="3"/>
        <v>3.622262548383274</v>
      </c>
      <c r="F43" s="22"/>
    </row>
    <row r="44" spans="1:6" ht="9.1999999999999993" customHeight="1" x14ac:dyDescent="0.15">
      <c r="A44" s="26" t="s">
        <v>264</v>
      </c>
      <c r="B44" s="68">
        <v>154060</v>
      </c>
      <c r="C44" s="382">
        <v>2953066</v>
      </c>
      <c r="D44" s="68">
        <v>3107126</v>
      </c>
      <c r="E44" s="29">
        <f t="shared" si="3"/>
        <v>4.9582797736557831</v>
      </c>
      <c r="F44" s="22"/>
    </row>
    <row r="45" spans="1:6" ht="9.1999999999999993" customHeight="1" x14ac:dyDescent="0.15">
      <c r="A45" s="26" t="s">
        <v>627</v>
      </c>
      <c r="B45" s="68">
        <v>152789</v>
      </c>
      <c r="C45" s="382">
        <v>4696588</v>
      </c>
      <c r="D45" s="68">
        <v>4849377</v>
      </c>
      <c r="E45" s="29">
        <f t="shared" si="3"/>
        <v>3.1506933777266646</v>
      </c>
      <c r="F45" s="22"/>
    </row>
    <row r="46" spans="1:6" ht="9.1999999999999993" customHeight="1" x14ac:dyDescent="0.15">
      <c r="A46" s="26" t="s">
        <v>628</v>
      </c>
      <c r="B46" s="68">
        <v>143392</v>
      </c>
      <c r="C46" s="382">
        <v>2822977</v>
      </c>
      <c r="D46" s="68">
        <v>2966369</v>
      </c>
      <c r="E46" s="29">
        <f t="shared" si="3"/>
        <v>4.8339232239819117</v>
      </c>
      <c r="F46" s="22"/>
    </row>
    <row r="47" spans="1:6" ht="9.1999999999999993" customHeight="1" x14ac:dyDescent="0.15">
      <c r="A47" s="26" t="s">
        <v>416</v>
      </c>
      <c r="B47" s="68">
        <v>137432</v>
      </c>
      <c r="C47" s="382">
        <v>917741</v>
      </c>
      <c r="D47" s="68">
        <v>1055173</v>
      </c>
      <c r="E47" s="29">
        <f t="shared" si="3"/>
        <v>13.024594071303946</v>
      </c>
      <c r="F47" s="22"/>
    </row>
    <row r="48" spans="1:6" ht="9.1999999999999993" customHeight="1" x14ac:dyDescent="0.15">
      <c r="A48" s="26" t="s">
        <v>272</v>
      </c>
      <c r="B48" s="68">
        <v>120131</v>
      </c>
      <c r="C48" s="382">
        <v>1761372</v>
      </c>
      <c r="D48" s="68">
        <v>1881503</v>
      </c>
      <c r="E48" s="29">
        <f t="shared" si="3"/>
        <v>6.3848423308386968</v>
      </c>
      <c r="F48" s="22"/>
    </row>
    <row r="49" spans="1:6" ht="9.1999999999999993" customHeight="1" x14ac:dyDescent="0.15">
      <c r="A49" s="26" t="s">
        <v>262</v>
      </c>
      <c r="B49" s="68">
        <v>102903</v>
      </c>
      <c r="C49" s="382">
        <v>1531561</v>
      </c>
      <c r="D49" s="68">
        <v>1634464</v>
      </c>
      <c r="E49" s="29">
        <f t="shared" si="3"/>
        <v>6.2958254204436441</v>
      </c>
      <c r="F49" s="22"/>
    </row>
    <row r="50" spans="1:6" ht="9.1999999999999993" customHeight="1" x14ac:dyDescent="0.15">
      <c r="A50" s="26" t="s">
        <v>259</v>
      </c>
      <c r="B50" s="68">
        <v>92820</v>
      </c>
      <c r="C50" s="382">
        <v>566073</v>
      </c>
      <c r="D50" s="68">
        <v>658893</v>
      </c>
      <c r="E50" s="29">
        <f t="shared" si="3"/>
        <v>14.087264548265043</v>
      </c>
      <c r="F50" s="22"/>
    </row>
    <row r="51" spans="1:6" ht="9.1999999999999993" customHeight="1" x14ac:dyDescent="0.15">
      <c r="A51" s="26"/>
      <c r="B51" s="68"/>
      <c r="C51" s="382"/>
      <c r="D51" s="68"/>
      <c r="E51" s="29"/>
      <c r="F51" s="22"/>
    </row>
    <row r="52" spans="1:6" ht="9.1999999999999993" customHeight="1" x14ac:dyDescent="0.15">
      <c r="A52" s="26" t="s">
        <v>258</v>
      </c>
      <c r="B52" s="68">
        <v>79720</v>
      </c>
      <c r="C52" s="382">
        <v>855894</v>
      </c>
      <c r="D52" s="68">
        <v>935614</v>
      </c>
      <c r="E52" s="29">
        <f t="shared" ref="E52:E57" si="4">(B52/D52)*100</f>
        <v>8.5206078575138893</v>
      </c>
      <c r="F52" s="22"/>
    </row>
    <row r="53" spans="1:6" ht="9.1999999999999993" customHeight="1" x14ac:dyDescent="0.15">
      <c r="A53" s="26" t="s">
        <v>274</v>
      </c>
      <c r="B53" s="68">
        <v>78118</v>
      </c>
      <c r="C53" s="382">
        <v>1248695</v>
      </c>
      <c r="D53" s="68">
        <v>1326813</v>
      </c>
      <c r="E53" s="29">
        <f t="shared" si="4"/>
        <v>5.8876420414934136</v>
      </c>
      <c r="F53" s="22"/>
    </row>
    <row r="54" spans="1:6" ht="9.1999999999999993" customHeight="1" x14ac:dyDescent="0.15">
      <c r="A54" s="26" t="s">
        <v>271</v>
      </c>
      <c r="B54" s="68">
        <v>63051</v>
      </c>
      <c r="C54" s="382">
        <v>2931028</v>
      </c>
      <c r="D54" s="68">
        <v>2994079</v>
      </c>
      <c r="E54" s="29">
        <f t="shared" si="4"/>
        <v>2.1058562583018015</v>
      </c>
      <c r="F54" s="22"/>
    </row>
    <row r="55" spans="1:6" ht="9.1999999999999993" customHeight="1" x14ac:dyDescent="0.15">
      <c r="A55" s="26" t="s">
        <v>254</v>
      </c>
      <c r="B55" s="68">
        <v>55724</v>
      </c>
      <c r="C55" s="382">
        <v>681008</v>
      </c>
      <c r="D55" s="68">
        <v>736732</v>
      </c>
      <c r="E55" s="29">
        <f t="shared" si="4"/>
        <v>7.563673086006852</v>
      </c>
      <c r="F55" s="22"/>
    </row>
    <row r="56" spans="1:6" ht="9.1999999999999993" customHeight="1" x14ac:dyDescent="0.15">
      <c r="A56" s="26" t="s">
        <v>267</v>
      </c>
      <c r="B56" s="68">
        <v>48835</v>
      </c>
      <c r="C56" s="382">
        <v>1281254</v>
      </c>
      <c r="D56" s="68">
        <v>1330089</v>
      </c>
      <c r="E56" s="29">
        <f t="shared" si="4"/>
        <v>3.6715588204999818</v>
      </c>
      <c r="F56" s="22"/>
    </row>
    <row r="57" spans="1:6" ht="9.1999999999999993" customHeight="1" x14ac:dyDescent="0.15">
      <c r="A57" s="26" t="s">
        <v>279</v>
      </c>
      <c r="B57" s="68">
        <v>27044</v>
      </c>
      <c r="C57" s="382">
        <v>712438</v>
      </c>
      <c r="D57" s="68">
        <v>739482</v>
      </c>
      <c r="E57" s="29">
        <f t="shared" si="4"/>
        <v>3.6571546028165662</v>
      </c>
      <c r="F57" s="22"/>
    </row>
    <row r="58" spans="1:6" ht="9.1999999999999993" customHeight="1" x14ac:dyDescent="0.15">
      <c r="A58" s="26" t="s">
        <v>286</v>
      </c>
      <c r="B58" s="68">
        <v>26821</v>
      </c>
      <c r="C58" s="382">
        <v>1823505</v>
      </c>
      <c r="D58" s="68">
        <v>1850326</v>
      </c>
      <c r="E58" s="29">
        <f t="shared" ref="E58:E63" si="5">(B58/D58)*100</f>
        <v>1.4495283533820527</v>
      </c>
      <c r="F58" s="22"/>
    </row>
    <row r="59" spans="1:6" ht="9.1999999999999993" customHeight="1" x14ac:dyDescent="0.15">
      <c r="A59" s="26" t="s">
        <v>417</v>
      </c>
      <c r="B59" s="68">
        <v>24402</v>
      </c>
      <c r="C59" s="382">
        <v>602160</v>
      </c>
      <c r="D59" s="68">
        <v>626562</v>
      </c>
      <c r="E59" s="29">
        <f t="shared" si="5"/>
        <v>3.8945866490467025</v>
      </c>
      <c r="F59" s="22"/>
    </row>
    <row r="60" spans="1:6" ht="9.1999999999999993" customHeight="1" x14ac:dyDescent="0.15">
      <c r="A60" s="26" t="s">
        <v>395</v>
      </c>
      <c r="B60" s="68">
        <v>23655</v>
      </c>
      <c r="C60" s="382">
        <v>999924</v>
      </c>
      <c r="D60" s="68">
        <v>1023579</v>
      </c>
      <c r="E60" s="29">
        <f t="shared" si="5"/>
        <v>2.3110087252669311</v>
      </c>
      <c r="F60" s="22"/>
    </row>
    <row r="61" spans="1:6" ht="9.1999999999999993" customHeight="1" x14ac:dyDescent="0.15">
      <c r="A61" s="26" t="s">
        <v>288</v>
      </c>
      <c r="B61" s="68">
        <v>23437</v>
      </c>
      <c r="C61" s="382">
        <v>560716</v>
      </c>
      <c r="D61" s="68">
        <v>584153</v>
      </c>
      <c r="E61" s="29">
        <f t="shared" si="5"/>
        <v>4.012133807410045</v>
      </c>
      <c r="F61" s="22"/>
    </row>
    <row r="62" spans="1:6" ht="9.1999999999999993" customHeight="1" thickBot="1" x14ac:dyDescent="0.2">
      <c r="A62" s="75" t="s">
        <v>396</v>
      </c>
      <c r="B62" s="88">
        <v>23182</v>
      </c>
      <c r="C62" s="382">
        <v>829993</v>
      </c>
      <c r="D62" s="88">
        <v>853175</v>
      </c>
      <c r="E62" s="34">
        <f t="shared" si="5"/>
        <v>2.7171447827233566</v>
      </c>
      <c r="F62" s="22"/>
    </row>
    <row r="63" spans="1:6" ht="9.1999999999999993" customHeight="1" x14ac:dyDescent="0.15">
      <c r="A63" s="73" t="s">
        <v>1</v>
      </c>
      <c r="B63" s="89">
        <v>42235749</v>
      </c>
      <c r="C63" s="257">
        <v>276621307</v>
      </c>
      <c r="D63" s="89">
        <v>318857056</v>
      </c>
      <c r="E63" s="78">
        <f t="shared" si="5"/>
        <v>13.245982237256809</v>
      </c>
      <c r="F63" s="22"/>
    </row>
    <row r="64" spans="1:6" ht="21.75" customHeight="1" x14ac:dyDescent="0.15">
      <c r="A64" s="543" t="s">
        <v>527</v>
      </c>
      <c r="B64" s="544"/>
      <c r="C64" s="544"/>
      <c r="D64" s="544"/>
      <c r="E64" s="544"/>
    </row>
    <row r="65" spans="1:5" ht="17.25" customHeight="1" x14ac:dyDescent="0.15">
      <c r="A65" s="542"/>
      <c r="B65" s="542"/>
      <c r="C65" s="542"/>
      <c r="D65" s="542"/>
      <c r="E65" s="542"/>
    </row>
    <row r="66" spans="1:5" ht="13.5" customHeight="1" x14ac:dyDescent="0.15">
      <c r="A66" s="67"/>
      <c r="B66" s="22"/>
      <c r="C66" s="22"/>
      <c r="D66" s="31"/>
      <c r="E66" s="31"/>
    </row>
  </sheetData>
  <mergeCells count="8">
    <mergeCell ref="A65:E65"/>
    <mergeCell ref="A2:E2"/>
    <mergeCell ref="A1:E1"/>
    <mergeCell ref="A3:E3"/>
    <mergeCell ref="A6:E6"/>
    <mergeCell ref="A4:E4"/>
    <mergeCell ref="A5:E5"/>
    <mergeCell ref="A64:E64"/>
  </mergeCells>
  <phoneticPr fontId="7" type="noConversion"/>
  <pageMargins left="1.05" right="1.05" top="0.5" bottom="0.25" header="0" footer="0"/>
  <pageSetup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730"/>
  <sheetViews>
    <sheetView showGridLines="0" showWhiteSpace="0" view="pageLayout" zoomScale="145" zoomScaleNormal="100" zoomScaleSheetLayoutView="100" zoomScalePageLayoutView="145" workbookViewId="0">
      <selection sqref="A1:L1"/>
    </sheetView>
  </sheetViews>
  <sheetFormatPr defaultColWidth="9.140625" defaultRowHeight="8.25" x14ac:dyDescent="0.15"/>
  <cols>
    <col min="1" max="1" width="10.42578125" style="2" customWidth="1"/>
    <col min="2" max="2" width="9.140625" style="24" customWidth="1"/>
    <col min="3" max="3" width="1.28515625" style="2" customWidth="1"/>
    <col min="4" max="4" width="7.42578125" style="2" customWidth="1"/>
    <col min="5" max="5" width="7.140625" style="2" customWidth="1"/>
    <col min="6" max="6" width="6.85546875" style="2" customWidth="1"/>
    <col min="7" max="7" width="7" style="2" customWidth="1"/>
    <col min="8" max="8" width="6.7109375" style="2" customWidth="1"/>
    <col min="9" max="9" width="6.85546875" style="2" customWidth="1"/>
    <col min="10" max="10" width="6.5703125" style="2" customWidth="1"/>
    <col min="11" max="11" width="6.7109375" style="2" customWidth="1"/>
    <col min="12" max="12" width="5.7109375" style="2" customWidth="1"/>
    <col min="13" max="16384" width="9.140625" style="2"/>
  </cols>
  <sheetData>
    <row r="1" spans="1:13" ht="10.5" customHeight="1" x14ac:dyDescent="0.15">
      <c r="A1" s="486" t="s">
        <v>519</v>
      </c>
      <c r="B1" s="486"/>
      <c r="C1" s="486"/>
      <c r="D1" s="486"/>
      <c r="E1" s="486"/>
      <c r="F1" s="486"/>
      <c r="G1" s="486"/>
      <c r="H1" s="486"/>
      <c r="I1" s="486"/>
      <c r="J1" s="486"/>
      <c r="K1" s="486"/>
      <c r="L1" s="486"/>
    </row>
    <row r="2" spans="1:13" ht="12.75" customHeight="1" x14ac:dyDescent="0.15">
      <c r="A2" s="461" t="s">
        <v>549</v>
      </c>
      <c r="B2" s="461"/>
      <c r="C2" s="461"/>
      <c r="D2" s="461"/>
      <c r="E2" s="461"/>
      <c r="F2" s="461"/>
      <c r="G2" s="461"/>
      <c r="H2" s="461"/>
      <c r="I2" s="461"/>
      <c r="J2" s="461"/>
      <c r="K2" s="461"/>
      <c r="L2" s="461"/>
    </row>
    <row r="3" spans="1:13" ht="18" customHeight="1" x14ac:dyDescent="0.15">
      <c r="A3" s="470" t="s">
        <v>611</v>
      </c>
      <c r="B3" s="470"/>
      <c r="C3" s="470"/>
      <c r="D3" s="470"/>
      <c r="E3" s="470"/>
      <c r="F3" s="470"/>
      <c r="G3" s="470"/>
      <c r="H3" s="470"/>
      <c r="I3" s="470"/>
      <c r="J3" s="470"/>
      <c r="K3" s="470"/>
      <c r="L3" s="470"/>
    </row>
    <row r="4" spans="1:13" ht="7.5" customHeight="1" x14ac:dyDescent="0.15">
      <c r="A4" s="468"/>
      <c r="B4" s="468"/>
      <c r="C4" s="468"/>
      <c r="D4" s="468"/>
      <c r="E4" s="468"/>
      <c r="F4" s="468"/>
      <c r="G4" s="468"/>
      <c r="H4" s="468"/>
      <c r="I4" s="468"/>
      <c r="J4" s="468"/>
      <c r="K4" s="468"/>
      <c r="L4" s="468"/>
      <c r="M4" s="24"/>
    </row>
    <row r="5" spans="1:13" ht="10.5" customHeight="1" x14ac:dyDescent="0.15">
      <c r="A5" s="478" t="s">
        <v>612</v>
      </c>
      <c r="B5" s="478"/>
      <c r="C5" s="478"/>
      <c r="D5" s="478"/>
      <c r="E5" s="478"/>
      <c r="F5" s="478"/>
      <c r="G5" s="478"/>
      <c r="H5" s="478"/>
      <c r="I5" s="478"/>
      <c r="J5" s="478"/>
      <c r="K5" s="478"/>
      <c r="L5" s="478"/>
      <c r="M5" s="24"/>
    </row>
    <row r="6" spans="1:13" ht="18" customHeight="1" x14ac:dyDescent="0.15">
      <c r="A6" s="459" t="s">
        <v>540</v>
      </c>
      <c r="B6" s="460"/>
      <c r="C6" s="460"/>
      <c r="D6" s="460"/>
      <c r="E6" s="460"/>
      <c r="F6" s="460"/>
      <c r="G6" s="460"/>
      <c r="H6" s="460"/>
      <c r="I6" s="460"/>
      <c r="J6" s="460"/>
      <c r="K6" s="460"/>
      <c r="L6" s="460"/>
    </row>
    <row r="7" spans="1:13" ht="9" customHeight="1" x14ac:dyDescent="0.15">
      <c r="A7" s="44"/>
      <c r="B7" s="69"/>
      <c r="C7" s="197"/>
      <c r="D7" s="499" t="s">
        <v>316</v>
      </c>
      <c r="E7" s="499"/>
      <c r="F7" s="499"/>
      <c r="G7" s="499"/>
      <c r="H7" s="499"/>
      <c r="I7" s="499"/>
      <c r="J7" s="499"/>
      <c r="K7" s="499"/>
      <c r="L7" s="499"/>
    </row>
    <row r="8" spans="1:13" ht="27.75" customHeight="1" x14ac:dyDescent="0.15">
      <c r="B8" s="69" t="s">
        <v>3</v>
      </c>
      <c r="C8" s="91"/>
      <c r="D8" s="91" t="s">
        <v>59</v>
      </c>
      <c r="E8" s="91" t="s">
        <v>317</v>
      </c>
      <c r="F8" s="91" t="s">
        <v>462</v>
      </c>
      <c r="G8" s="91" t="s">
        <v>61</v>
      </c>
      <c r="H8" s="91" t="s">
        <v>60</v>
      </c>
      <c r="I8" s="91" t="s">
        <v>360</v>
      </c>
      <c r="J8" s="91" t="s">
        <v>58</v>
      </c>
      <c r="K8" s="91" t="s">
        <v>419</v>
      </c>
      <c r="L8" s="91" t="s">
        <v>195</v>
      </c>
    </row>
    <row r="9" spans="1:13" ht="9.1999999999999993" customHeight="1" x14ac:dyDescent="0.15">
      <c r="A9" s="26" t="s">
        <v>255</v>
      </c>
      <c r="B9" s="68">
        <v>10471567</v>
      </c>
      <c r="C9" s="314"/>
      <c r="D9" s="93">
        <v>4296614</v>
      </c>
      <c r="E9" s="93">
        <v>3452122</v>
      </c>
      <c r="F9" s="93">
        <v>893283</v>
      </c>
      <c r="G9" s="93">
        <v>64967</v>
      </c>
      <c r="H9" s="93">
        <v>860246</v>
      </c>
      <c r="I9" s="93">
        <v>249432</v>
      </c>
      <c r="J9" s="93">
        <v>470177</v>
      </c>
      <c r="K9" s="93">
        <v>114994</v>
      </c>
      <c r="L9" s="93">
        <v>69732</v>
      </c>
      <c r="M9" s="31"/>
    </row>
    <row r="10" spans="1:13" ht="9.1999999999999993" customHeight="1" x14ac:dyDescent="0.15">
      <c r="A10" s="26" t="s">
        <v>626</v>
      </c>
      <c r="B10" s="68">
        <v>4497584</v>
      </c>
      <c r="C10" s="314"/>
      <c r="D10" s="93">
        <v>2534962</v>
      </c>
      <c r="E10" s="93">
        <v>829091</v>
      </c>
      <c r="F10" s="93">
        <v>247161</v>
      </c>
      <c r="G10" s="93">
        <v>73627</v>
      </c>
      <c r="H10" s="93">
        <v>402248</v>
      </c>
      <c r="I10" s="93">
        <v>137610</v>
      </c>
      <c r="J10" s="93">
        <v>93359</v>
      </c>
      <c r="K10" s="93">
        <v>166612</v>
      </c>
      <c r="L10" s="93">
        <v>12914</v>
      </c>
    </row>
    <row r="11" spans="1:13" ht="9.1999999999999993" customHeight="1" x14ac:dyDescent="0.15">
      <c r="A11" s="26" t="s">
        <v>277</v>
      </c>
      <c r="B11" s="68">
        <v>4462737</v>
      </c>
      <c r="C11" s="314"/>
      <c r="D11" s="93">
        <v>255140</v>
      </c>
      <c r="E11" s="93">
        <v>1091078</v>
      </c>
      <c r="F11" s="93">
        <v>840208</v>
      </c>
      <c r="G11" s="93">
        <v>1085857</v>
      </c>
      <c r="H11" s="93">
        <v>271724</v>
      </c>
      <c r="I11" s="93">
        <v>586315</v>
      </c>
      <c r="J11" s="93">
        <v>170356</v>
      </c>
      <c r="K11" s="93">
        <v>148345</v>
      </c>
      <c r="L11" s="93">
        <v>13714</v>
      </c>
    </row>
    <row r="12" spans="1:13" ht="9.1999999999999993" customHeight="1" x14ac:dyDescent="0.15">
      <c r="A12" s="26" t="s">
        <v>260</v>
      </c>
      <c r="B12" s="68">
        <v>3975817</v>
      </c>
      <c r="C12" s="314"/>
      <c r="D12" s="93">
        <v>288117</v>
      </c>
      <c r="E12" s="93">
        <v>364463</v>
      </c>
      <c r="F12" s="93">
        <v>493096</v>
      </c>
      <c r="G12" s="93">
        <v>1658199</v>
      </c>
      <c r="H12" s="93">
        <v>356762</v>
      </c>
      <c r="I12" s="93">
        <v>690212</v>
      </c>
      <c r="J12" s="93">
        <v>77483</v>
      </c>
      <c r="K12" s="93">
        <v>37295</v>
      </c>
      <c r="L12" s="93">
        <v>10190</v>
      </c>
    </row>
    <row r="13" spans="1:13" ht="9.1999999999999993" customHeight="1" x14ac:dyDescent="0.15">
      <c r="A13" s="26" t="s">
        <v>275</v>
      </c>
      <c r="B13" s="68">
        <v>1943338</v>
      </c>
      <c r="C13" s="314"/>
      <c r="D13" s="93">
        <v>123519</v>
      </c>
      <c r="E13" s="93">
        <v>580644</v>
      </c>
      <c r="F13" s="93">
        <v>320944</v>
      </c>
      <c r="G13" s="93">
        <v>306510</v>
      </c>
      <c r="H13" s="93">
        <v>148893</v>
      </c>
      <c r="I13" s="93">
        <v>302199</v>
      </c>
      <c r="J13" s="93">
        <v>89333</v>
      </c>
      <c r="K13" s="93">
        <v>66032</v>
      </c>
      <c r="L13" s="93">
        <v>5264</v>
      </c>
    </row>
    <row r="14" spans="1:13" ht="9.1999999999999993" customHeight="1" x14ac:dyDescent="0.15">
      <c r="A14" s="26" t="s">
        <v>263</v>
      </c>
      <c r="B14" s="68">
        <v>1769147</v>
      </c>
      <c r="C14" s="314"/>
      <c r="D14" s="93">
        <v>666637</v>
      </c>
      <c r="E14" s="93">
        <v>463298</v>
      </c>
      <c r="F14" s="93">
        <v>398837</v>
      </c>
      <c r="G14" s="93">
        <v>23443</v>
      </c>
      <c r="H14" s="93">
        <v>54097</v>
      </c>
      <c r="I14" s="93">
        <v>48250</v>
      </c>
      <c r="J14" s="93">
        <v>69535</v>
      </c>
      <c r="K14" s="93">
        <v>40854</v>
      </c>
      <c r="L14" s="93">
        <v>4196</v>
      </c>
    </row>
    <row r="15" spans="1:13" ht="9.1999999999999993" customHeight="1" x14ac:dyDescent="0.15">
      <c r="A15" s="26" t="s">
        <v>269</v>
      </c>
      <c r="B15" s="68">
        <v>1053605</v>
      </c>
      <c r="C15" s="314"/>
      <c r="D15" s="93">
        <v>10643</v>
      </c>
      <c r="E15" s="93">
        <v>280891</v>
      </c>
      <c r="F15" s="93">
        <v>260633</v>
      </c>
      <c r="G15" s="93">
        <v>162550</v>
      </c>
      <c r="H15" s="93">
        <v>83746</v>
      </c>
      <c r="I15" s="93">
        <v>110657</v>
      </c>
      <c r="J15" s="93">
        <v>53312</v>
      </c>
      <c r="K15" s="93">
        <v>87182</v>
      </c>
      <c r="L15" s="93">
        <v>3991</v>
      </c>
    </row>
    <row r="16" spans="1:13" ht="9.1999999999999993" customHeight="1" x14ac:dyDescent="0.15">
      <c r="A16" s="26" t="s">
        <v>390</v>
      </c>
      <c r="B16" s="68">
        <v>1010544</v>
      </c>
      <c r="C16" s="314"/>
      <c r="D16" s="93">
        <v>56883</v>
      </c>
      <c r="E16" s="93">
        <v>360871</v>
      </c>
      <c r="F16" s="93">
        <v>118070</v>
      </c>
      <c r="G16" s="93">
        <v>35340</v>
      </c>
      <c r="H16" s="93">
        <v>180431</v>
      </c>
      <c r="I16" s="93">
        <v>86848</v>
      </c>
      <c r="J16" s="93">
        <v>84100</v>
      </c>
      <c r="K16" s="93">
        <v>84710</v>
      </c>
      <c r="L16" s="93">
        <v>3291</v>
      </c>
    </row>
    <row r="17" spans="1:12" ht="9.1999999999999993" customHeight="1" x14ac:dyDescent="0.15">
      <c r="A17" s="26" t="s">
        <v>21</v>
      </c>
      <c r="B17" s="68">
        <v>991168</v>
      </c>
      <c r="C17" s="314"/>
      <c r="D17" s="93">
        <v>281641</v>
      </c>
      <c r="E17" s="93">
        <v>259955</v>
      </c>
      <c r="F17" s="93">
        <v>110714</v>
      </c>
      <c r="G17" s="93">
        <v>91057</v>
      </c>
      <c r="H17" s="93">
        <v>83357</v>
      </c>
      <c r="I17" s="93">
        <v>53508</v>
      </c>
      <c r="J17" s="93">
        <v>20979</v>
      </c>
      <c r="K17" s="93">
        <v>84370</v>
      </c>
      <c r="L17" s="93">
        <v>5587</v>
      </c>
    </row>
    <row r="18" spans="1:12" ht="9.1999999999999993" customHeight="1" x14ac:dyDescent="0.15">
      <c r="A18" s="26" t="s">
        <v>285</v>
      </c>
      <c r="B18" s="68">
        <v>929505</v>
      </c>
      <c r="C18" s="314"/>
      <c r="D18" s="93">
        <v>224651</v>
      </c>
      <c r="E18" s="93">
        <v>366403</v>
      </c>
      <c r="F18" s="93">
        <v>195231</v>
      </c>
      <c r="G18" s="93">
        <v>4036</v>
      </c>
      <c r="H18" s="93">
        <v>32608</v>
      </c>
      <c r="I18" s="93">
        <v>21992</v>
      </c>
      <c r="J18" s="93">
        <v>23903</v>
      </c>
      <c r="K18" s="93">
        <v>44507</v>
      </c>
      <c r="L18" s="93">
        <v>16174</v>
      </c>
    </row>
    <row r="19" spans="1:12" ht="9.1999999999999993" customHeight="1" x14ac:dyDescent="0.15">
      <c r="A19" s="26"/>
      <c r="B19" s="68"/>
      <c r="C19" s="311"/>
      <c r="D19" s="93"/>
      <c r="E19" s="93"/>
      <c r="F19" s="93"/>
      <c r="G19" s="93"/>
      <c r="H19" s="93"/>
      <c r="I19" s="93"/>
      <c r="J19" s="93"/>
      <c r="K19" s="93"/>
      <c r="L19" s="93"/>
    </row>
    <row r="20" spans="1:12" ht="9.1999999999999993" customHeight="1" x14ac:dyDescent="0.15">
      <c r="A20" s="26" t="s">
        <v>374</v>
      </c>
      <c r="B20" s="68">
        <v>921641</v>
      </c>
      <c r="C20" s="311"/>
      <c r="D20" s="93">
        <v>521427</v>
      </c>
      <c r="E20" s="93">
        <v>150054</v>
      </c>
      <c r="F20" s="93">
        <v>133585</v>
      </c>
      <c r="G20" s="93">
        <v>11748</v>
      </c>
      <c r="H20" s="93">
        <v>25862</v>
      </c>
      <c r="I20" s="93">
        <v>23861</v>
      </c>
      <c r="J20" s="93">
        <v>28793</v>
      </c>
      <c r="K20" s="93">
        <v>20503</v>
      </c>
      <c r="L20" s="93">
        <v>5808</v>
      </c>
    </row>
    <row r="21" spans="1:12" ht="9.1999999999999993" customHeight="1" x14ac:dyDescent="0.15">
      <c r="A21" s="26" t="s">
        <v>268</v>
      </c>
      <c r="B21" s="68">
        <v>886650</v>
      </c>
      <c r="C21" s="311"/>
      <c r="D21" s="93">
        <v>37784</v>
      </c>
      <c r="E21" s="93">
        <v>266930</v>
      </c>
      <c r="F21" s="93">
        <v>101767</v>
      </c>
      <c r="G21" s="93">
        <v>63090</v>
      </c>
      <c r="H21" s="93">
        <v>177052</v>
      </c>
      <c r="I21" s="93">
        <v>65526</v>
      </c>
      <c r="J21" s="93">
        <v>30661</v>
      </c>
      <c r="K21" s="93">
        <v>141998</v>
      </c>
      <c r="L21" s="93">
        <v>1842</v>
      </c>
    </row>
    <row r="22" spans="1:12" ht="9.1999999999999993" customHeight="1" x14ac:dyDescent="0.15">
      <c r="A22" s="26" t="s">
        <v>281</v>
      </c>
      <c r="B22" s="68">
        <v>813198</v>
      </c>
      <c r="C22" s="311"/>
      <c r="D22" s="93">
        <v>52887</v>
      </c>
      <c r="E22" s="93">
        <v>279904</v>
      </c>
      <c r="F22" s="93">
        <v>182683</v>
      </c>
      <c r="G22" s="93">
        <v>103219</v>
      </c>
      <c r="H22" s="93">
        <v>38063</v>
      </c>
      <c r="I22" s="93">
        <v>59308</v>
      </c>
      <c r="J22" s="93">
        <v>44418</v>
      </c>
      <c r="K22" s="93">
        <v>49554</v>
      </c>
      <c r="L22" s="93">
        <v>3162</v>
      </c>
    </row>
    <row r="23" spans="1:12" ht="9.1999999999999993" customHeight="1" x14ac:dyDescent="0.15">
      <c r="A23" s="26" t="s">
        <v>278</v>
      </c>
      <c r="B23" s="68">
        <v>763056</v>
      </c>
      <c r="C23" s="311"/>
      <c r="D23" s="93">
        <v>257197</v>
      </c>
      <c r="E23" s="93">
        <v>167844</v>
      </c>
      <c r="F23" s="93">
        <v>93064</v>
      </c>
      <c r="G23" s="93">
        <v>33697</v>
      </c>
      <c r="H23" s="93">
        <v>92015</v>
      </c>
      <c r="I23" s="93">
        <v>40979</v>
      </c>
      <c r="J23" s="93">
        <v>29733</v>
      </c>
      <c r="K23" s="93">
        <v>46096</v>
      </c>
      <c r="L23" s="93">
        <v>2431</v>
      </c>
    </row>
    <row r="24" spans="1:12" ht="9.1999999999999993" customHeight="1" x14ac:dyDescent="0.15">
      <c r="A24" s="26" t="s">
        <v>270</v>
      </c>
      <c r="B24" s="68">
        <v>641874</v>
      </c>
      <c r="C24" s="311"/>
      <c r="D24" s="93">
        <v>77746</v>
      </c>
      <c r="E24" s="93">
        <v>209264</v>
      </c>
      <c r="F24" s="93">
        <v>170001</v>
      </c>
      <c r="G24" s="93">
        <v>12146</v>
      </c>
      <c r="H24" s="93">
        <v>12620</v>
      </c>
      <c r="I24" s="93">
        <v>16514</v>
      </c>
      <c r="J24" s="93">
        <v>118499</v>
      </c>
      <c r="K24" s="93">
        <v>22313</v>
      </c>
      <c r="L24" s="93">
        <v>2771</v>
      </c>
    </row>
    <row r="25" spans="1:12" ht="9.1999999999999993" customHeight="1" x14ac:dyDescent="0.15">
      <c r="A25" s="26" t="s">
        <v>273</v>
      </c>
      <c r="B25" s="68">
        <v>548186</v>
      </c>
      <c r="C25" s="311"/>
      <c r="D25" s="93">
        <v>235153</v>
      </c>
      <c r="E25" s="93">
        <v>149936</v>
      </c>
      <c r="F25" s="93">
        <v>49574</v>
      </c>
      <c r="G25" s="93">
        <v>21039</v>
      </c>
      <c r="H25" s="93">
        <v>43128</v>
      </c>
      <c r="I25" s="93">
        <v>19053</v>
      </c>
      <c r="J25" s="93">
        <v>14322</v>
      </c>
      <c r="K25" s="93">
        <v>12838</v>
      </c>
      <c r="L25" s="93">
        <v>3143</v>
      </c>
    </row>
    <row r="26" spans="1:12" ht="9.1999999999999993" customHeight="1" x14ac:dyDescent="0.15">
      <c r="A26" s="26" t="s">
        <v>256</v>
      </c>
      <c r="B26" s="68">
        <v>532903</v>
      </c>
      <c r="C26" s="311"/>
      <c r="D26" s="93">
        <v>231063</v>
      </c>
      <c r="E26" s="93">
        <v>106447</v>
      </c>
      <c r="F26" s="93">
        <v>94449</v>
      </c>
      <c r="G26" s="93">
        <v>4034</v>
      </c>
      <c r="H26" s="93">
        <v>27120</v>
      </c>
      <c r="I26" s="93">
        <v>19644</v>
      </c>
      <c r="J26" s="93">
        <v>13945</v>
      </c>
      <c r="K26" s="93">
        <v>32895</v>
      </c>
      <c r="L26" s="93">
        <v>3306</v>
      </c>
    </row>
    <row r="27" spans="1:12" ht="9.1999999999999993" customHeight="1" x14ac:dyDescent="0.15">
      <c r="A27" s="26" t="s">
        <v>257</v>
      </c>
      <c r="B27" s="68">
        <v>494059</v>
      </c>
      <c r="C27" s="311"/>
      <c r="D27" s="93">
        <v>28046</v>
      </c>
      <c r="E27" s="93">
        <v>112482</v>
      </c>
      <c r="F27" s="93">
        <v>139200</v>
      </c>
      <c r="G27" s="93">
        <v>72943</v>
      </c>
      <c r="H27" s="93">
        <v>30318</v>
      </c>
      <c r="I27" s="93">
        <v>76653</v>
      </c>
      <c r="J27" s="93">
        <v>15816</v>
      </c>
      <c r="K27" s="93">
        <v>16889</v>
      </c>
      <c r="L27" s="93">
        <v>1712</v>
      </c>
    </row>
    <row r="28" spans="1:12" ht="9.1999999999999993" customHeight="1" x14ac:dyDescent="0.15">
      <c r="A28" s="26" t="s">
        <v>280</v>
      </c>
      <c r="B28" s="68">
        <v>480868</v>
      </c>
      <c r="C28" s="311"/>
      <c r="D28" s="93">
        <v>41241</v>
      </c>
      <c r="E28" s="93">
        <v>168419</v>
      </c>
      <c r="F28" s="93">
        <v>122399</v>
      </c>
      <c r="G28" s="93">
        <v>13728</v>
      </c>
      <c r="H28" s="93">
        <v>20368</v>
      </c>
      <c r="I28" s="93">
        <v>20390</v>
      </c>
      <c r="J28" s="93">
        <v>42639</v>
      </c>
      <c r="K28" s="93">
        <v>49930</v>
      </c>
      <c r="L28" s="93">
        <v>1754</v>
      </c>
    </row>
    <row r="29" spans="1:12" ht="9.1999999999999993" customHeight="1" x14ac:dyDescent="0.15">
      <c r="A29" s="26" t="s">
        <v>414</v>
      </c>
      <c r="B29" s="68">
        <v>437544</v>
      </c>
      <c r="C29" s="311"/>
      <c r="D29" s="93">
        <v>69647</v>
      </c>
      <c r="E29" s="93">
        <v>154045</v>
      </c>
      <c r="F29" s="93">
        <v>56936</v>
      </c>
      <c r="G29" s="93">
        <v>7576</v>
      </c>
      <c r="H29" s="93">
        <v>21749</v>
      </c>
      <c r="I29" s="93">
        <v>17210</v>
      </c>
      <c r="J29" s="93">
        <v>16969</v>
      </c>
      <c r="K29" s="93">
        <v>90472</v>
      </c>
      <c r="L29" s="93">
        <v>2940</v>
      </c>
    </row>
    <row r="30" spans="1:12" ht="9.1999999999999993" customHeight="1" x14ac:dyDescent="0.15">
      <c r="A30" s="26"/>
      <c r="B30" s="68"/>
      <c r="C30" s="311"/>
      <c r="D30" s="93"/>
      <c r="E30" s="93"/>
      <c r="F30" s="93"/>
      <c r="G30" s="93"/>
      <c r="H30" s="93"/>
      <c r="I30" s="93"/>
      <c r="J30" s="93"/>
      <c r="K30" s="93"/>
      <c r="L30" s="93"/>
    </row>
    <row r="31" spans="1:12" ht="9.1999999999999993" customHeight="1" x14ac:dyDescent="0.15">
      <c r="A31" s="26" t="s">
        <v>413</v>
      </c>
      <c r="B31" s="68">
        <v>388960</v>
      </c>
      <c r="C31" s="311"/>
      <c r="D31" s="93">
        <v>153716</v>
      </c>
      <c r="E31" s="93">
        <v>108959</v>
      </c>
      <c r="F31" s="93">
        <v>77981</v>
      </c>
      <c r="G31" s="93">
        <v>3662</v>
      </c>
      <c r="H31" s="93">
        <v>8974</v>
      </c>
      <c r="I31" s="93">
        <v>6774</v>
      </c>
      <c r="J31" s="93">
        <v>10200</v>
      </c>
      <c r="K31" s="93">
        <v>13040</v>
      </c>
      <c r="L31" s="93">
        <v>5654</v>
      </c>
    </row>
    <row r="32" spans="1:12" ht="9.1999999999999993" customHeight="1" x14ac:dyDescent="0.15">
      <c r="A32" s="26" t="s">
        <v>283</v>
      </c>
      <c r="B32" s="68">
        <v>322652</v>
      </c>
      <c r="C32" s="311"/>
      <c r="D32" s="93">
        <v>87798</v>
      </c>
      <c r="E32" s="93">
        <v>76166</v>
      </c>
      <c r="F32" s="93">
        <v>43257</v>
      </c>
      <c r="G32" s="93">
        <v>14700</v>
      </c>
      <c r="H32" s="93">
        <v>40134</v>
      </c>
      <c r="I32" s="93">
        <v>12783</v>
      </c>
      <c r="J32" s="93">
        <v>23385</v>
      </c>
      <c r="K32" s="93">
        <v>22212</v>
      </c>
      <c r="L32" s="93">
        <v>2217</v>
      </c>
    </row>
    <row r="33" spans="1:12" ht="9.1999999999999993" customHeight="1" x14ac:dyDescent="0.15">
      <c r="A33" s="26" t="s">
        <v>391</v>
      </c>
      <c r="B33" s="68">
        <v>322272</v>
      </c>
      <c r="C33" s="311"/>
      <c r="D33" s="93">
        <v>110218</v>
      </c>
      <c r="E33" s="93">
        <v>99122</v>
      </c>
      <c r="F33" s="93">
        <v>50822</v>
      </c>
      <c r="G33" s="93">
        <v>5331</v>
      </c>
      <c r="H33" s="93">
        <v>21370</v>
      </c>
      <c r="I33" s="93">
        <v>8909</v>
      </c>
      <c r="J33" s="93">
        <v>12671</v>
      </c>
      <c r="K33" s="93">
        <v>12298</v>
      </c>
      <c r="L33" s="93">
        <v>1531</v>
      </c>
    </row>
    <row r="34" spans="1:12" ht="9.1999999999999993" customHeight="1" x14ac:dyDescent="0.15">
      <c r="A34" s="26" t="s">
        <v>287</v>
      </c>
      <c r="B34" s="68">
        <v>274329</v>
      </c>
      <c r="C34" s="311"/>
      <c r="D34" s="93">
        <v>90691</v>
      </c>
      <c r="E34" s="93">
        <v>86588</v>
      </c>
      <c r="F34" s="93">
        <v>60331</v>
      </c>
      <c r="G34" s="93">
        <v>3368</v>
      </c>
      <c r="H34" s="93">
        <v>6688</v>
      </c>
      <c r="I34" s="93">
        <v>9973</v>
      </c>
      <c r="J34" s="93">
        <v>7469</v>
      </c>
      <c r="K34" s="93">
        <v>6978</v>
      </c>
      <c r="L34" s="93">
        <v>2243</v>
      </c>
    </row>
    <row r="35" spans="1:12" ht="9.1999999999999993" customHeight="1" x14ac:dyDescent="0.15">
      <c r="A35" s="26" t="s">
        <v>392</v>
      </c>
      <c r="B35" s="68">
        <v>251630</v>
      </c>
      <c r="C35" s="311"/>
      <c r="D35" s="93">
        <v>103496</v>
      </c>
      <c r="E35" s="93">
        <v>49115</v>
      </c>
      <c r="F35" s="93">
        <v>32376</v>
      </c>
      <c r="G35" s="93">
        <v>2428</v>
      </c>
      <c r="H35" s="93">
        <v>16613</v>
      </c>
      <c r="I35" s="93">
        <v>24126</v>
      </c>
      <c r="J35" s="93">
        <v>6079</v>
      </c>
      <c r="K35" s="93">
        <v>8245</v>
      </c>
      <c r="L35" s="93">
        <v>9152</v>
      </c>
    </row>
    <row r="36" spans="1:12" ht="9.1999999999999993" customHeight="1" x14ac:dyDescent="0.15">
      <c r="A36" s="26" t="s">
        <v>261</v>
      </c>
      <c r="B36" s="68">
        <v>240863</v>
      </c>
      <c r="C36" s="311"/>
      <c r="D36" s="93">
        <v>3575</v>
      </c>
      <c r="E36" s="93">
        <v>189855</v>
      </c>
      <c r="F36" s="93">
        <v>16589</v>
      </c>
      <c r="G36" s="93" t="s">
        <v>418</v>
      </c>
      <c r="H36" s="93">
        <v>1909</v>
      </c>
      <c r="I36" s="93">
        <v>1972</v>
      </c>
      <c r="J36" s="93">
        <v>1358</v>
      </c>
      <c r="K36" s="93">
        <v>1046</v>
      </c>
      <c r="L36" s="93">
        <v>23823</v>
      </c>
    </row>
    <row r="37" spans="1:12" ht="9.1999999999999993" customHeight="1" x14ac:dyDescent="0.15">
      <c r="A37" s="26" t="s">
        <v>282</v>
      </c>
      <c r="B37" s="68">
        <v>225651</v>
      </c>
      <c r="C37" s="311"/>
      <c r="D37" s="93">
        <v>74151</v>
      </c>
      <c r="E37" s="93">
        <v>48129</v>
      </c>
      <c r="F37" s="93">
        <v>45457</v>
      </c>
      <c r="G37" s="93">
        <v>6998</v>
      </c>
      <c r="H37" s="93">
        <v>17622</v>
      </c>
      <c r="I37" s="93">
        <v>13735</v>
      </c>
      <c r="J37" s="93">
        <v>5613</v>
      </c>
      <c r="K37" s="93">
        <v>11048</v>
      </c>
      <c r="L37" s="93">
        <v>2898</v>
      </c>
    </row>
    <row r="38" spans="1:12" ht="9.1999999999999993" customHeight="1" x14ac:dyDescent="0.15">
      <c r="A38" s="26" t="s">
        <v>415</v>
      </c>
      <c r="B38" s="68">
        <v>224430</v>
      </c>
      <c r="C38" s="311"/>
      <c r="D38" s="93">
        <v>36182</v>
      </c>
      <c r="E38" s="93">
        <v>77490</v>
      </c>
      <c r="F38" s="93">
        <v>51115</v>
      </c>
      <c r="G38" s="93">
        <v>3684</v>
      </c>
      <c r="H38" s="93">
        <v>16596</v>
      </c>
      <c r="I38" s="93">
        <v>6917</v>
      </c>
      <c r="J38" s="93">
        <v>9183</v>
      </c>
      <c r="K38" s="93">
        <v>21128</v>
      </c>
      <c r="L38" s="93">
        <v>2135</v>
      </c>
    </row>
    <row r="39" spans="1:12" ht="9.1999999999999993" customHeight="1" x14ac:dyDescent="0.15">
      <c r="A39" s="26" t="s">
        <v>393</v>
      </c>
      <c r="B39" s="68">
        <v>219892</v>
      </c>
      <c r="C39" s="311"/>
      <c r="D39" s="93">
        <v>103325</v>
      </c>
      <c r="E39" s="93">
        <v>57499</v>
      </c>
      <c r="F39" s="93">
        <v>21504</v>
      </c>
      <c r="G39" s="93">
        <v>2397</v>
      </c>
      <c r="H39" s="93">
        <v>16763</v>
      </c>
      <c r="I39" s="93">
        <v>4947</v>
      </c>
      <c r="J39" s="93">
        <v>4674</v>
      </c>
      <c r="K39" s="93">
        <v>7841</v>
      </c>
      <c r="L39" s="93" t="s">
        <v>418</v>
      </c>
    </row>
    <row r="40" spans="1:12" ht="9.1999999999999993" customHeight="1" x14ac:dyDescent="0.15">
      <c r="A40" s="26" t="s">
        <v>276</v>
      </c>
      <c r="B40" s="68">
        <v>213959</v>
      </c>
      <c r="C40" s="311"/>
      <c r="D40" s="93">
        <v>157581</v>
      </c>
      <c r="E40" s="93">
        <v>20773</v>
      </c>
      <c r="F40" s="93">
        <v>18795</v>
      </c>
      <c r="G40" s="93">
        <v>2902</v>
      </c>
      <c r="H40" s="93">
        <v>5809</v>
      </c>
      <c r="I40" s="93">
        <v>3368</v>
      </c>
      <c r="J40" s="93">
        <v>2827</v>
      </c>
      <c r="K40" s="93">
        <v>1310</v>
      </c>
      <c r="L40" s="93" t="s">
        <v>418</v>
      </c>
    </row>
    <row r="41" spans="1:12" ht="9.1999999999999993" customHeight="1" x14ac:dyDescent="0.15">
      <c r="A41" s="26"/>
      <c r="B41" s="68"/>
      <c r="C41" s="311"/>
      <c r="D41" s="93"/>
      <c r="E41" s="93"/>
      <c r="F41" s="93"/>
      <c r="G41" s="93"/>
      <c r="H41" s="93"/>
      <c r="I41" s="93"/>
      <c r="J41" s="93"/>
      <c r="K41" s="93"/>
      <c r="L41" s="93"/>
    </row>
    <row r="42" spans="1:12" ht="9.1999999999999993" customHeight="1" x14ac:dyDescent="0.15">
      <c r="A42" s="26" t="s">
        <v>265</v>
      </c>
      <c r="B42" s="68">
        <v>204433</v>
      </c>
      <c r="C42" s="314"/>
      <c r="D42" s="93">
        <v>87845</v>
      </c>
      <c r="E42" s="93">
        <v>51269</v>
      </c>
      <c r="F42" s="93">
        <v>15521</v>
      </c>
      <c r="G42" s="93">
        <v>2576</v>
      </c>
      <c r="H42" s="93">
        <v>14844</v>
      </c>
      <c r="I42" s="93">
        <v>9145</v>
      </c>
      <c r="J42" s="93">
        <v>9999</v>
      </c>
      <c r="K42" s="93">
        <v>12360</v>
      </c>
      <c r="L42" s="93" t="s">
        <v>418</v>
      </c>
    </row>
    <row r="43" spans="1:12" ht="9.1999999999999993" customHeight="1" x14ac:dyDescent="0.15">
      <c r="A43" s="26" t="s">
        <v>266</v>
      </c>
      <c r="B43" s="68">
        <v>184304</v>
      </c>
      <c r="C43" s="314"/>
      <c r="D43" s="93">
        <v>34432</v>
      </c>
      <c r="E43" s="93">
        <v>57509</v>
      </c>
      <c r="F43" s="93">
        <v>17597</v>
      </c>
      <c r="G43" s="93">
        <v>9436</v>
      </c>
      <c r="H43" s="93">
        <v>43846</v>
      </c>
      <c r="I43" s="93">
        <v>8609</v>
      </c>
      <c r="J43" s="93">
        <v>5528</v>
      </c>
      <c r="K43" s="93">
        <v>6457</v>
      </c>
      <c r="L43" s="93" t="s">
        <v>418</v>
      </c>
    </row>
    <row r="44" spans="1:12" ht="9.1999999999999993" customHeight="1" x14ac:dyDescent="0.15">
      <c r="A44" s="26" t="s">
        <v>394</v>
      </c>
      <c r="B44" s="68">
        <v>159867</v>
      </c>
      <c r="C44" s="314"/>
      <c r="D44" s="93">
        <v>35576</v>
      </c>
      <c r="E44" s="93">
        <v>44777</v>
      </c>
      <c r="F44" s="93">
        <v>26833</v>
      </c>
      <c r="G44" s="93">
        <v>10297</v>
      </c>
      <c r="H44" s="93">
        <v>11355</v>
      </c>
      <c r="I44" s="93">
        <v>5642</v>
      </c>
      <c r="J44" s="93">
        <v>9108</v>
      </c>
      <c r="K44" s="93">
        <v>14442</v>
      </c>
      <c r="L44" s="93">
        <v>1837</v>
      </c>
    </row>
    <row r="45" spans="1:12" ht="9.1999999999999993" customHeight="1" x14ac:dyDescent="0.15">
      <c r="A45" s="26" t="s">
        <v>264</v>
      </c>
      <c r="B45" s="68">
        <v>154060</v>
      </c>
      <c r="C45" s="314"/>
      <c r="D45" s="93">
        <v>44755</v>
      </c>
      <c r="E45" s="93">
        <v>52458</v>
      </c>
      <c r="F45" s="93">
        <v>22121</v>
      </c>
      <c r="G45" s="93">
        <v>1123</v>
      </c>
      <c r="H45" s="93">
        <v>7523</v>
      </c>
      <c r="I45" s="93">
        <v>4249</v>
      </c>
      <c r="J45" s="93">
        <v>9205</v>
      </c>
      <c r="K45" s="93">
        <v>10056</v>
      </c>
      <c r="L45" s="93">
        <v>2570</v>
      </c>
    </row>
    <row r="46" spans="1:12" ht="9.1999999999999993" customHeight="1" x14ac:dyDescent="0.15">
      <c r="A46" s="26" t="s">
        <v>627</v>
      </c>
      <c r="B46" s="68">
        <v>152789</v>
      </c>
      <c r="C46" s="314"/>
      <c r="D46" s="93">
        <v>49199</v>
      </c>
      <c r="E46" s="93">
        <v>40618</v>
      </c>
      <c r="F46" s="93">
        <v>22133</v>
      </c>
      <c r="G46" s="93">
        <v>5804</v>
      </c>
      <c r="H46" s="93">
        <v>14943</v>
      </c>
      <c r="I46" s="93">
        <v>6782</v>
      </c>
      <c r="J46" s="93">
        <v>8202</v>
      </c>
      <c r="K46" s="93">
        <v>3895</v>
      </c>
      <c r="L46" s="93">
        <v>1213</v>
      </c>
    </row>
    <row r="47" spans="1:12" ht="9.1999999999999993" customHeight="1" x14ac:dyDescent="0.15">
      <c r="A47" s="26" t="s">
        <v>628</v>
      </c>
      <c r="B47" s="68">
        <v>143392</v>
      </c>
      <c r="C47" s="314"/>
      <c r="D47" s="93">
        <v>71270</v>
      </c>
      <c r="E47" s="93">
        <v>26311</v>
      </c>
      <c r="F47" s="93">
        <v>14316</v>
      </c>
      <c r="G47" s="93">
        <v>1348</v>
      </c>
      <c r="H47" s="93">
        <v>15248</v>
      </c>
      <c r="I47" s="93">
        <v>4567</v>
      </c>
      <c r="J47" s="93">
        <v>2562</v>
      </c>
      <c r="K47" s="93">
        <v>1587</v>
      </c>
      <c r="L47" s="93">
        <v>6183</v>
      </c>
    </row>
    <row r="48" spans="1:12" ht="9.1999999999999993" customHeight="1" x14ac:dyDescent="0.15">
      <c r="A48" s="26" t="s">
        <v>416</v>
      </c>
      <c r="B48" s="68">
        <v>137432</v>
      </c>
      <c r="C48" s="314"/>
      <c r="D48" s="93">
        <v>4277</v>
      </c>
      <c r="E48" s="93">
        <v>24005</v>
      </c>
      <c r="F48" s="93">
        <v>32292</v>
      </c>
      <c r="G48" s="93">
        <v>27573</v>
      </c>
      <c r="H48" s="93">
        <v>19248</v>
      </c>
      <c r="I48" s="93">
        <v>11975</v>
      </c>
      <c r="J48" s="93">
        <v>3128</v>
      </c>
      <c r="K48" s="93">
        <v>14768</v>
      </c>
      <c r="L48" s="93" t="s">
        <v>418</v>
      </c>
    </row>
    <row r="49" spans="1:12" ht="9.1999999999999993" customHeight="1" x14ac:dyDescent="0.15">
      <c r="A49" s="26" t="s">
        <v>272</v>
      </c>
      <c r="B49" s="68">
        <v>120131</v>
      </c>
      <c r="C49" s="314"/>
      <c r="D49" s="93">
        <v>46335</v>
      </c>
      <c r="E49" s="93">
        <v>26903</v>
      </c>
      <c r="F49" s="93">
        <v>9320</v>
      </c>
      <c r="G49" s="93">
        <v>6917</v>
      </c>
      <c r="H49" s="93">
        <v>15733</v>
      </c>
      <c r="I49" s="93">
        <v>1519</v>
      </c>
      <c r="J49" s="93">
        <v>8289</v>
      </c>
      <c r="K49" s="93">
        <v>4856</v>
      </c>
      <c r="L49" s="93" t="s">
        <v>418</v>
      </c>
    </row>
    <row r="50" spans="1:12" ht="9.1999999999999993" customHeight="1" x14ac:dyDescent="0.15">
      <c r="A50" s="26" t="s">
        <v>262</v>
      </c>
      <c r="B50" s="68">
        <v>102903</v>
      </c>
      <c r="C50" s="314"/>
      <c r="D50" s="93">
        <v>58020</v>
      </c>
      <c r="E50" s="93">
        <v>18810</v>
      </c>
      <c r="F50" s="93">
        <v>15801</v>
      </c>
      <c r="G50" s="93" t="s">
        <v>418</v>
      </c>
      <c r="H50" s="93" t="s">
        <v>418</v>
      </c>
      <c r="I50" s="93">
        <v>3451</v>
      </c>
      <c r="J50" s="93">
        <v>3046</v>
      </c>
      <c r="K50" s="93">
        <v>2167</v>
      </c>
      <c r="L50" s="93" t="s">
        <v>418</v>
      </c>
    </row>
    <row r="51" spans="1:12" ht="9.1999999999999993" customHeight="1" x14ac:dyDescent="0.15">
      <c r="A51" s="26" t="s">
        <v>259</v>
      </c>
      <c r="B51" s="68">
        <v>92820</v>
      </c>
      <c r="C51" s="314"/>
      <c r="D51" s="93">
        <v>2322</v>
      </c>
      <c r="E51" s="93">
        <v>13430</v>
      </c>
      <c r="F51" s="93">
        <v>21150</v>
      </c>
      <c r="G51" s="93">
        <v>5650</v>
      </c>
      <c r="H51" s="93">
        <v>22386</v>
      </c>
      <c r="I51" s="93">
        <v>9200</v>
      </c>
      <c r="J51" s="93">
        <v>4065</v>
      </c>
      <c r="K51" s="93">
        <v>13886</v>
      </c>
      <c r="L51" s="93" t="s">
        <v>418</v>
      </c>
    </row>
    <row r="52" spans="1:12" ht="9.1999999999999993" customHeight="1" x14ac:dyDescent="0.15">
      <c r="A52" s="26"/>
      <c r="B52" s="68"/>
      <c r="C52" s="311"/>
      <c r="D52" s="93"/>
      <c r="E52" s="93"/>
      <c r="F52" s="93"/>
      <c r="G52" s="93"/>
      <c r="H52" s="93"/>
      <c r="I52" s="93"/>
      <c r="J52" s="93"/>
      <c r="K52" s="93"/>
      <c r="L52" s="93"/>
    </row>
    <row r="53" spans="1:12" ht="9.1999999999999993" customHeight="1" x14ac:dyDescent="0.15">
      <c r="A53" s="26" t="s">
        <v>258</v>
      </c>
      <c r="B53" s="68">
        <v>79720</v>
      </c>
      <c r="C53" s="311"/>
      <c r="D53" s="93">
        <v>15066</v>
      </c>
      <c r="E53" s="93">
        <v>28117</v>
      </c>
      <c r="F53" s="93">
        <v>11502</v>
      </c>
      <c r="G53" s="93">
        <v>6918</v>
      </c>
      <c r="H53" s="93">
        <v>3498</v>
      </c>
      <c r="I53" s="93">
        <v>4218</v>
      </c>
      <c r="J53" s="93">
        <v>2134</v>
      </c>
      <c r="K53" s="93">
        <v>8194</v>
      </c>
      <c r="L53" s="93" t="s">
        <v>418</v>
      </c>
    </row>
    <row r="54" spans="1:12" ht="9.1999999999999993" customHeight="1" x14ac:dyDescent="0.15">
      <c r="A54" s="26" t="s">
        <v>274</v>
      </c>
      <c r="B54" s="68">
        <v>78118</v>
      </c>
      <c r="C54" s="311"/>
      <c r="D54" s="93">
        <v>1987</v>
      </c>
      <c r="E54" s="93">
        <v>26543</v>
      </c>
      <c r="F54" s="93">
        <v>27507</v>
      </c>
      <c r="G54" s="93">
        <v>6474</v>
      </c>
      <c r="H54" s="93">
        <v>2280</v>
      </c>
      <c r="I54" s="93">
        <v>6284</v>
      </c>
      <c r="J54" s="93">
        <v>3483</v>
      </c>
      <c r="K54" s="93">
        <v>3197</v>
      </c>
      <c r="L54" s="93" t="s">
        <v>418</v>
      </c>
    </row>
    <row r="55" spans="1:12" ht="9.1999999999999993" customHeight="1" x14ac:dyDescent="0.15">
      <c r="A55" s="26" t="s">
        <v>271</v>
      </c>
      <c r="B55" s="68">
        <v>63051</v>
      </c>
      <c r="C55" s="311"/>
      <c r="D55" s="93">
        <v>21728</v>
      </c>
      <c r="E55" s="93">
        <v>17627</v>
      </c>
      <c r="F55" s="93">
        <v>8541</v>
      </c>
      <c r="G55" s="93">
        <v>3063</v>
      </c>
      <c r="H55" s="93">
        <v>5169</v>
      </c>
      <c r="I55" s="93">
        <v>2531</v>
      </c>
      <c r="J55" s="93">
        <v>2233</v>
      </c>
      <c r="K55" s="93">
        <v>1926</v>
      </c>
      <c r="L55" s="93" t="s">
        <v>418</v>
      </c>
    </row>
    <row r="56" spans="1:12" ht="9.1999999999999993" customHeight="1" x14ac:dyDescent="0.15">
      <c r="A56" s="26" t="s">
        <v>254</v>
      </c>
      <c r="B56" s="68">
        <v>55724</v>
      </c>
      <c r="C56" s="311"/>
      <c r="D56" s="93">
        <v>2344</v>
      </c>
      <c r="E56" s="93">
        <v>32485</v>
      </c>
      <c r="F56" s="93">
        <v>13023</v>
      </c>
      <c r="G56" s="93" t="s">
        <v>418</v>
      </c>
      <c r="H56" s="93">
        <v>1917</v>
      </c>
      <c r="I56" s="93">
        <v>3184</v>
      </c>
      <c r="J56" s="93" t="s">
        <v>418</v>
      </c>
      <c r="K56" s="93" t="s">
        <v>418</v>
      </c>
      <c r="L56" s="93">
        <v>1272</v>
      </c>
    </row>
    <row r="57" spans="1:12" ht="9.1999999999999993" customHeight="1" x14ac:dyDescent="0.15">
      <c r="A57" s="26" t="s">
        <v>267</v>
      </c>
      <c r="B57" s="68">
        <v>48835</v>
      </c>
      <c r="C57" s="311"/>
      <c r="D57" s="93" t="s">
        <v>418</v>
      </c>
      <c r="E57" s="93">
        <v>11744</v>
      </c>
      <c r="F57" s="93">
        <v>21093</v>
      </c>
      <c r="G57" s="93" t="s">
        <v>418</v>
      </c>
      <c r="H57" s="93" t="s">
        <v>418</v>
      </c>
      <c r="I57" s="93" t="s">
        <v>418</v>
      </c>
      <c r="J57" s="93">
        <v>5547</v>
      </c>
      <c r="K57" s="93">
        <v>7584</v>
      </c>
      <c r="L57" s="93" t="s">
        <v>418</v>
      </c>
    </row>
    <row r="58" spans="1:12" ht="9.1999999999999993" customHeight="1" x14ac:dyDescent="0.15">
      <c r="A58" s="26" t="s">
        <v>279</v>
      </c>
      <c r="B58" s="68">
        <v>27044</v>
      </c>
      <c r="C58" s="311"/>
      <c r="D58" s="93">
        <v>3206</v>
      </c>
      <c r="E58" s="93">
        <v>6825</v>
      </c>
      <c r="F58" s="93">
        <v>8915</v>
      </c>
      <c r="G58" s="93" t="s">
        <v>418</v>
      </c>
      <c r="H58" s="93" t="s">
        <v>418</v>
      </c>
      <c r="I58" s="93" t="s">
        <v>418</v>
      </c>
      <c r="J58" s="93">
        <v>1047</v>
      </c>
      <c r="K58" s="93">
        <v>6124</v>
      </c>
      <c r="L58" s="93" t="s">
        <v>418</v>
      </c>
    </row>
    <row r="59" spans="1:12" ht="9.1999999999999993" customHeight="1" x14ac:dyDescent="0.15">
      <c r="A59" s="26" t="s">
        <v>286</v>
      </c>
      <c r="B59" s="68">
        <v>26821</v>
      </c>
      <c r="C59" s="311"/>
      <c r="D59" s="93">
        <v>3230</v>
      </c>
      <c r="E59" s="93">
        <v>9632</v>
      </c>
      <c r="F59" s="93">
        <v>4869</v>
      </c>
      <c r="G59" s="93" t="s">
        <v>418</v>
      </c>
      <c r="H59" s="93">
        <v>1571</v>
      </c>
      <c r="I59" s="93">
        <v>1850</v>
      </c>
      <c r="J59" s="93">
        <v>2363</v>
      </c>
      <c r="K59" s="93">
        <v>2791</v>
      </c>
      <c r="L59" s="93" t="s">
        <v>418</v>
      </c>
    </row>
    <row r="60" spans="1:12" ht="9.1999999999999993" customHeight="1" x14ac:dyDescent="0.15">
      <c r="A60" s="26" t="s">
        <v>417</v>
      </c>
      <c r="B60" s="68">
        <v>24402</v>
      </c>
      <c r="C60" s="311"/>
      <c r="D60" s="93" t="s">
        <v>418</v>
      </c>
      <c r="E60" s="93">
        <v>9931</v>
      </c>
      <c r="F60" s="93">
        <v>9760</v>
      </c>
      <c r="G60" s="93" t="s">
        <v>418</v>
      </c>
      <c r="H60" s="93" t="s">
        <v>418</v>
      </c>
      <c r="I60" s="93" t="s">
        <v>418</v>
      </c>
      <c r="J60" s="93" t="s">
        <v>418</v>
      </c>
      <c r="K60" s="93">
        <v>2602</v>
      </c>
      <c r="L60" s="93" t="s">
        <v>418</v>
      </c>
    </row>
    <row r="61" spans="1:12" ht="9.1999999999999993" customHeight="1" x14ac:dyDescent="0.15">
      <c r="A61" s="26" t="s">
        <v>395</v>
      </c>
      <c r="B61" s="68">
        <v>23655</v>
      </c>
      <c r="C61" s="311"/>
      <c r="D61" s="93">
        <v>3267</v>
      </c>
      <c r="E61" s="93">
        <v>6492</v>
      </c>
      <c r="F61" s="93">
        <v>10762</v>
      </c>
      <c r="G61" s="93" t="s">
        <v>418</v>
      </c>
      <c r="H61" s="93" t="s">
        <v>418</v>
      </c>
      <c r="I61" s="93">
        <v>1402</v>
      </c>
      <c r="J61" s="93" t="s">
        <v>418</v>
      </c>
      <c r="K61" s="93" t="s">
        <v>418</v>
      </c>
      <c r="L61" s="93" t="s">
        <v>418</v>
      </c>
    </row>
    <row r="62" spans="1:12" ht="9.1999999999999993" customHeight="1" x14ac:dyDescent="0.15">
      <c r="A62" s="26" t="s">
        <v>288</v>
      </c>
      <c r="B62" s="68">
        <v>23437</v>
      </c>
      <c r="C62" s="311"/>
      <c r="D62" s="93">
        <v>9555</v>
      </c>
      <c r="E62" s="93">
        <v>3404</v>
      </c>
      <c r="F62" s="93">
        <v>4727</v>
      </c>
      <c r="G62" s="93" t="s">
        <v>418</v>
      </c>
      <c r="H62" s="93">
        <v>1548</v>
      </c>
      <c r="I62" s="93" t="s">
        <v>418</v>
      </c>
      <c r="J62" s="93" t="s">
        <v>418</v>
      </c>
      <c r="K62" s="93">
        <v>1083</v>
      </c>
      <c r="L62" s="93" t="s">
        <v>418</v>
      </c>
    </row>
    <row r="63" spans="1:12" ht="9.1999999999999993" customHeight="1" thickBot="1" x14ac:dyDescent="0.2">
      <c r="A63" s="75" t="s">
        <v>396</v>
      </c>
      <c r="B63" s="88">
        <v>23182</v>
      </c>
      <c r="C63" s="311"/>
      <c r="D63" s="93">
        <v>2857</v>
      </c>
      <c r="E63" s="93">
        <v>8123</v>
      </c>
      <c r="F63" s="93">
        <v>4362</v>
      </c>
      <c r="G63" s="93" t="s">
        <v>418</v>
      </c>
      <c r="H63" s="93">
        <v>2197</v>
      </c>
      <c r="I63" s="93" t="s">
        <v>418</v>
      </c>
      <c r="J63" s="93" t="s">
        <v>418</v>
      </c>
      <c r="K63" s="93">
        <v>3925</v>
      </c>
      <c r="L63" s="93" t="s">
        <v>418</v>
      </c>
    </row>
    <row r="64" spans="1:12" ht="9.1999999999999993" customHeight="1" x14ac:dyDescent="0.15">
      <c r="A64" s="73" t="s">
        <v>1</v>
      </c>
      <c r="B64" s="89">
        <v>42235749</v>
      </c>
      <c r="C64" s="311"/>
      <c r="D64" s="94">
        <v>11710013</v>
      </c>
      <c r="E64" s="94">
        <v>11144850</v>
      </c>
      <c r="F64" s="94">
        <v>5762207</v>
      </c>
      <c r="G64" s="94">
        <v>3985206</v>
      </c>
      <c r="H64" s="94">
        <v>3300921</v>
      </c>
      <c r="I64" s="94">
        <v>2827502</v>
      </c>
      <c r="J64" s="94">
        <v>1674829</v>
      </c>
      <c r="K64" s="94">
        <v>1586357</v>
      </c>
      <c r="L64" s="94">
        <v>243864</v>
      </c>
    </row>
    <row r="65" spans="1:12" ht="21.6" customHeight="1" x14ac:dyDescent="0.15">
      <c r="A65" s="466" t="s">
        <v>464</v>
      </c>
      <c r="B65" s="467"/>
      <c r="C65" s="467"/>
      <c r="D65" s="467"/>
      <c r="E65" s="467"/>
      <c r="F65" s="467"/>
      <c r="G65" s="467"/>
      <c r="H65" s="467"/>
      <c r="I65" s="467"/>
      <c r="J65" s="467"/>
      <c r="K65" s="467"/>
      <c r="L65" s="467"/>
    </row>
    <row r="66" spans="1:12" ht="10.5" customHeight="1" x14ac:dyDescent="0.15">
      <c r="A66" s="466" t="s">
        <v>527</v>
      </c>
      <c r="B66" s="467"/>
      <c r="C66" s="467"/>
      <c r="D66" s="467"/>
      <c r="E66" s="467"/>
      <c r="F66" s="467"/>
      <c r="G66" s="467"/>
      <c r="H66" s="467"/>
      <c r="I66" s="467"/>
      <c r="J66" s="467"/>
      <c r="K66" s="467"/>
      <c r="L66" s="467"/>
    </row>
    <row r="67" spans="1:12" ht="18" customHeight="1" x14ac:dyDescent="0.15">
      <c r="A67" s="512"/>
      <c r="B67" s="512"/>
      <c r="C67" s="512"/>
      <c r="D67" s="512"/>
      <c r="E67" s="512"/>
      <c r="F67" s="512"/>
      <c r="G67" s="512"/>
      <c r="H67" s="512"/>
      <c r="I67" s="512"/>
      <c r="J67" s="512"/>
      <c r="K67" s="512"/>
      <c r="L67" s="512"/>
    </row>
    <row r="68" spans="1:12" x14ac:dyDescent="0.15">
      <c r="C68" s="24"/>
      <c r="D68" s="24"/>
    </row>
    <row r="69" spans="1:12" x14ac:dyDescent="0.15">
      <c r="C69" s="24"/>
      <c r="D69" s="24"/>
    </row>
    <row r="70" spans="1:12" x14ac:dyDescent="0.15">
      <c r="C70" s="24"/>
      <c r="D70" s="24"/>
    </row>
    <row r="71" spans="1:12" x14ac:dyDescent="0.15">
      <c r="C71" s="24"/>
      <c r="D71" s="24"/>
    </row>
    <row r="72" spans="1:12" x14ac:dyDescent="0.15">
      <c r="C72" s="24"/>
      <c r="D72" s="24"/>
    </row>
    <row r="73" spans="1:12" x14ac:dyDescent="0.15">
      <c r="C73" s="24"/>
      <c r="D73" s="24"/>
    </row>
    <row r="74" spans="1:12" x14ac:dyDescent="0.15">
      <c r="C74" s="24"/>
      <c r="D74" s="24"/>
    </row>
    <row r="75" spans="1:12" x14ac:dyDescent="0.15">
      <c r="C75" s="24"/>
      <c r="D75" s="24"/>
    </row>
    <row r="76" spans="1:12" x14ac:dyDescent="0.15">
      <c r="C76" s="24"/>
      <c r="D76" s="24"/>
    </row>
    <row r="77" spans="1:12" x14ac:dyDescent="0.15">
      <c r="C77" s="24"/>
      <c r="D77" s="24"/>
    </row>
    <row r="78" spans="1:12" x14ac:dyDescent="0.15">
      <c r="C78" s="24"/>
      <c r="D78" s="24"/>
    </row>
    <row r="79" spans="1:12" x14ac:dyDescent="0.15">
      <c r="C79" s="24"/>
      <c r="D79" s="24"/>
    </row>
    <row r="80" spans="1:12" x14ac:dyDescent="0.15">
      <c r="C80" s="24"/>
      <c r="D80" s="24"/>
    </row>
    <row r="81" spans="3:4" x14ac:dyDescent="0.15">
      <c r="C81" s="24"/>
      <c r="D81" s="24"/>
    </row>
    <row r="82" spans="3:4" x14ac:dyDescent="0.15">
      <c r="C82" s="24"/>
      <c r="D82" s="24"/>
    </row>
    <row r="83" spans="3:4" x14ac:dyDescent="0.15">
      <c r="C83" s="24"/>
      <c r="D83" s="24"/>
    </row>
    <row r="84" spans="3:4" x14ac:dyDescent="0.15">
      <c r="C84" s="24"/>
      <c r="D84" s="24"/>
    </row>
    <row r="85" spans="3:4" x14ac:dyDescent="0.15">
      <c r="C85" s="24"/>
      <c r="D85" s="24"/>
    </row>
    <row r="86" spans="3:4" x14ac:dyDescent="0.15">
      <c r="C86" s="24"/>
      <c r="D86" s="24"/>
    </row>
    <row r="87" spans="3:4" x14ac:dyDescent="0.15">
      <c r="C87" s="24"/>
      <c r="D87" s="24"/>
    </row>
    <row r="88" spans="3:4" x14ac:dyDescent="0.15">
      <c r="C88" s="24"/>
      <c r="D88" s="24"/>
    </row>
    <row r="89" spans="3:4" x14ac:dyDescent="0.15">
      <c r="C89" s="24"/>
      <c r="D89" s="24"/>
    </row>
    <row r="90" spans="3:4" x14ac:dyDescent="0.15">
      <c r="C90" s="24"/>
      <c r="D90" s="24"/>
    </row>
    <row r="91" spans="3:4" x14ac:dyDescent="0.15">
      <c r="C91" s="24"/>
      <c r="D91" s="24"/>
    </row>
    <row r="92" spans="3:4" x14ac:dyDescent="0.15">
      <c r="C92" s="24"/>
      <c r="D92" s="24"/>
    </row>
    <row r="93" spans="3:4" x14ac:dyDescent="0.15">
      <c r="C93" s="24"/>
      <c r="D93" s="24"/>
    </row>
    <row r="94" spans="3:4" x14ac:dyDescent="0.15">
      <c r="C94" s="24"/>
      <c r="D94" s="24"/>
    </row>
    <row r="95" spans="3:4" x14ac:dyDescent="0.15">
      <c r="C95" s="24"/>
      <c r="D95" s="24"/>
    </row>
    <row r="96" spans="3:4" x14ac:dyDescent="0.15">
      <c r="C96" s="24"/>
      <c r="D96" s="24"/>
    </row>
    <row r="97" spans="3:4" x14ac:dyDescent="0.15">
      <c r="C97" s="24"/>
      <c r="D97" s="24"/>
    </row>
    <row r="98" spans="3:4" x14ac:dyDescent="0.15">
      <c r="C98" s="24"/>
      <c r="D98" s="24"/>
    </row>
    <row r="99" spans="3:4" x14ac:dyDescent="0.15">
      <c r="C99" s="24"/>
      <c r="D99" s="24"/>
    </row>
    <row r="100" spans="3:4" x14ac:dyDescent="0.15">
      <c r="C100" s="24"/>
      <c r="D100" s="24"/>
    </row>
    <row r="101" spans="3:4" x14ac:dyDescent="0.15">
      <c r="C101" s="24"/>
      <c r="D101" s="24"/>
    </row>
    <row r="102" spans="3:4" x14ac:dyDescent="0.15">
      <c r="C102" s="24"/>
      <c r="D102" s="24"/>
    </row>
    <row r="103" spans="3:4" x14ac:dyDescent="0.15">
      <c r="C103" s="24"/>
      <c r="D103" s="24"/>
    </row>
    <row r="104" spans="3:4" x14ac:dyDescent="0.15">
      <c r="C104" s="24"/>
      <c r="D104" s="24"/>
    </row>
    <row r="105" spans="3:4" x14ac:dyDescent="0.15">
      <c r="C105" s="24"/>
      <c r="D105" s="24"/>
    </row>
    <row r="106" spans="3:4" x14ac:dyDescent="0.15">
      <c r="C106" s="24"/>
      <c r="D106" s="24"/>
    </row>
    <row r="107" spans="3:4" x14ac:dyDescent="0.15">
      <c r="C107" s="24"/>
      <c r="D107" s="24"/>
    </row>
    <row r="108" spans="3:4" x14ac:dyDescent="0.15">
      <c r="C108" s="24"/>
      <c r="D108" s="24"/>
    </row>
    <row r="109" spans="3:4" x14ac:dyDescent="0.15">
      <c r="C109" s="24"/>
      <c r="D109" s="24"/>
    </row>
    <row r="110" spans="3:4" x14ac:dyDescent="0.15">
      <c r="C110" s="24"/>
      <c r="D110" s="24"/>
    </row>
    <row r="111" spans="3:4" x14ac:dyDescent="0.15">
      <c r="C111" s="24"/>
      <c r="D111" s="24"/>
    </row>
    <row r="112" spans="3:4" x14ac:dyDescent="0.15">
      <c r="C112" s="24"/>
      <c r="D112" s="24"/>
    </row>
    <row r="113" spans="3:4" x14ac:dyDescent="0.15">
      <c r="C113" s="24"/>
      <c r="D113" s="24"/>
    </row>
    <row r="114" spans="3:4" x14ac:dyDescent="0.15">
      <c r="C114" s="24"/>
      <c r="D114" s="24"/>
    </row>
    <row r="115" spans="3:4" x14ac:dyDescent="0.15">
      <c r="C115" s="24"/>
      <c r="D115" s="24"/>
    </row>
    <row r="116" spans="3:4" x14ac:dyDescent="0.15">
      <c r="C116" s="24"/>
      <c r="D116" s="24"/>
    </row>
    <row r="117" spans="3:4" x14ac:dyDescent="0.15">
      <c r="C117" s="24"/>
      <c r="D117" s="24"/>
    </row>
    <row r="118" spans="3:4" x14ac:dyDescent="0.15">
      <c r="C118" s="24"/>
      <c r="D118" s="24"/>
    </row>
    <row r="119" spans="3:4" x14ac:dyDescent="0.15">
      <c r="C119" s="24"/>
      <c r="D119" s="24"/>
    </row>
    <row r="120" spans="3:4" x14ac:dyDescent="0.15">
      <c r="C120" s="24"/>
      <c r="D120" s="24"/>
    </row>
    <row r="121" spans="3:4" x14ac:dyDescent="0.15">
      <c r="C121" s="24"/>
      <c r="D121" s="24"/>
    </row>
    <row r="122" spans="3:4" x14ac:dyDescent="0.15">
      <c r="C122" s="24"/>
      <c r="D122" s="24"/>
    </row>
    <row r="123" spans="3:4" x14ac:dyDescent="0.15">
      <c r="C123" s="24"/>
      <c r="D123" s="24"/>
    </row>
    <row r="124" spans="3:4" x14ac:dyDescent="0.15">
      <c r="C124" s="24"/>
      <c r="D124" s="24"/>
    </row>
    <row r="125" spans="3:4" x14ac:dyDescent="0.15">
      <c r="C125" s="24"/>
      <c r="D125" s="24"/>
    </row>
    <row r="126" spans="3:4" x14ac:dyDescent="0.15">
      <c r="C126" s="24"/>
      <c r="D126" s="24"/>
    </row>
    <row r="127" spans="3:4" x14ac:dyDescent="0.15">
      <c r="C127" s="24"/>
      <c r="D127" s="24"/>
    </row>
    <row r="128" spans="3:4" x14ac:dyDescent="0.15">
      <c r="C128" s="24"/>
      <c r="D128" s="24"/>
    </row>
    <row r="129" spans="3:4" x14ac:dyDescent="0.15">
      <c r="C129" s="24"/>
      <c r="D129" s="24"/>
    </row>
    <row r="130" spans="3:4" x14ac:dyDescent="0.15">
      <c r="C130" s="24"/>
      <c r="D130" s="24"/>
    </row>
    <row r="131" spans="3:4" x14ac:dyDescent="0.15">
      <c r="C131" s="24"/>
      <c r="D131" s="24"/>
    </row>
    <row r="132" spans="3:4" x14ac:dyDescent="0.15">
      <c r="C132" s="24"/>
      <c r="D132" s="24"/>
    </row>
    <row r="133" spans="3:4" x14ac:dyDescent="0.15">
      <c r="C133" s="24"/>
      <c r="D133" s="24"/>
    </row>
    <row r="134" spans="3:4" x14ac:dyDescent="0.15">
      <c r="C134" s="24"/>
      <c r="D134" s="24"/>
    </row>
    <row r="135" spans="3:4" x14ac:dyDescent="0.15">
      <c r="C135" s="24"/>
      <c r="D135" s="24"/>
    </row>
    <row r="136" spans="3:4" x14ac:dyDescent="0.15">
      <c r="C136" s="24"/>
      <c r="D136" s="24"/>
    </row>
    <row r="137" spans="3:4" x14ac:dyDescent="0.15">
      <c r="C137" s="24"/>
      <c r="D137" s="24"/>
    </row>
    <row r="138" spans="3:4" x14ac:dyDescent="0.15">
      <c r="C138" s="24"/>
      <c r="D138" s="24"/>
    </row>
    <row r="139" spans="3:4" x14ac:dyDescent="0.15">
      <c r="C139" s="24"/>
      <c r="D139" s="24"/>
    </row>
    <row r="140" spans="3:4" x14ac:dyDescent="0.15">
      <c r="C140" s="24"/>
      <c r="D140" s="24"/>
    </row>
    <row r="141" spans="3:4" x14ac:dyDescent="0.15">
      <c r="C141" s="24"/>
      <c r="D141" s="24"/>
    </row>
    <row r="142" spans="3:4" x14ac:dyDescent="0.15">
      <c r="C142" s="24"/>
      <c r="D142" s="24"/>
    </row>
    <row r="143" spans="3:4" x14ac:dyDescent="0.15">
      <c r="C143" s="24"/>
      <c r="D143" s="24"/>
    </row>
    <row r="144" spans="3:4" x14ac:dyDescent="0.15">
      <c r="C144" s="24"/>
      <c r="D144" s="24"/>
    </row>
    <row r="145" spans="3:4" x14ac:dyDescent="0.15">
      <c r="C145" s="24"/>
      <c r="D145" s="24"/>
    </row>
    <row r="146" spans="3:4" x14ac:dyDescent="0.15">
      <c r="C146" s="24"/>
      <c r="D146" s="24"/>
    </row>
    <row r="147" spans="3:4" x14ac:dyDescent="0.15">
      <c r="C147" s="24"/>
      <c r="D147" s="24"/>
    </row>
    <row r="148" spans="3:4" x14ac:dyDescent="0.15">
      <c r="C148" s="24"/>
      <c r="D148" s="24"/>
    </row>
    <row r="149" spans="3:4" x14ac:dyDescent="0.15">
      <c r="C149" s="24"/>
      <c r="D149" s="24"/>
    </row>
    <row r="150" spans="3:4" x14ac:dyDescent="0.15">
      <c r="C150" s="24"/>
      <c r="D150" s="24"/>
    </row>
    <row r="151" spans="3:4" x14ac:dyDescent="0.15">
      <c r="C151" s="24"/>
      <c r="D151" s="24"/>
    </row>
    <row r="152" spans="3:4" x14ac:dyDescent="0.15">
      <c r="C152" s="24"/>
      <c r="D152" s="24"/>
    </row>
    <row r="153" spans="3:4" x14ac:dyDescent="0.15">
      <c r="C153" s="24"/>
      <c r="D153" s="24"/>
    </row>
    <row r="154" spans="3:4" x14ac:dyDescent="0.15">
      <c r="C154" s="24"/>
      <c r="D154" s="24"/>
    </row>
    <row r="155" spans="3:4" x14ac:dyDescent="0.15">
      <c r="C155" s="24"/>
      <c r="D155" s="24"/>
    </row>
    <row r="156" spans="3:4" x14ac:dyDescent="0.15">
      <c r="C156" s="24"/>
      <c r="D156" s="24"/>
    </row>
    <row r="157" spans="3:4" x14ac:dyDescent="0.15">
      <c r="C157" s="24"/>
      <c r="D157" s="24"/>
    </row>
    <row r="158" spans="3:4" x14ac:dyDescent="0.15">
      <c r="C158" s="24"/>
      <c r="D158" s="24"/>
    </row>
    <row r="159" spans="3:4" x14ac:dyDescent="0.15">
      <c r="C159" s="24"/>
      <c r="D159" s="24"/>
    </row>
    <row r="160" spans="3:4" x14ac:dyDescent="0.15">
      <c r="C160" s="24"/>
      <c r="D160" s="24"/>
    </row>
    <row r="161" spans="3:4" x14ac:dyDescent="0.15">
      <c r="C161" s="24"/>
      <c r="D161" s="24"/>
    </row>
    <row r="162" spans="3:4" x14ac:dyDescent="0.15">
      <c r="C162" s="24"/>
      <c r="D162" s="24"/>
    </row>
    <row r="163" spans="3:4" x14ac:dyDescent="0.15">
      <c r="C163" s="24"/>
      <c r="D163" s="24"/>
    </row>
    <row r="164" spans="3:4" x14ac:dyDescent="0.15">
      <c r="C164" s="24"/>
      <c r="D164" s="24"/>
    </row>
    <row r="165" spans="3:4" x14ac:dyDescent="0.15">
      <c r="C165" s="24"/>
      <c r="D165" s="24"/>
    </row>
    <row r="166" spans="3:4" x14ac:dyDescent="0.15">
      <c r="C166" s="24"/>
      <c r="D166" s="24"/>
    </row>
    <row r="167" spans="3:4" x14ac:dyDescent="0.15">
      <c r="C167" s="24"/>
      <c r="D167" s="24"/>
    </row>
    <row r="168" spans="3:4" x14ac:dyDescent="0.15">
      <c r="C168" s="24"/>
      <c r="D168" s="24"/>
    </row>
    <row r="169" spans="3:4" x14ac:dyDescent="0.15">
      <c r="C169" s="24"/>
      <c r="D169" s="24"/>
    </row>
    <row r="170" spans="3:4" x14ac:dyDescent="0.15">
      <c r="C170" s="24"/>
      <c r="D170" s="24"/>
    </row>
    <row r="171" spans="3:4" x14ac:dyDescent="0.15">
      <c r="C171" s="24"/>
      <c r="D171" s="24"/>
    </row>
    <row r="172" spans="3:4" x14ac:dyDescent="0.15">
      <c r="C172" s="24"/>
      <c r="D172" s="24"/>
    </row>
    <row r="173" spans="3:4" x14ac:dyDescent="0.15">
      <c r="C173" s="24"/>
      <c r="D173" s="24"/>
    </row>
    <row r="174" spans="3:4" x14ac:dyDescent="0.15">
      <c r="C174" s="24"/>
      <c r="D174" s="24"/>
    </row>
    <row r="175" spans="3:4" x14ac:dyDescent="0.15">
      <c r="C175" s="24"/>
      <c r="D175" s="24"/>
    </row>
    <row r="176" spans="3:4" x14ac:dyDescent="0.15">
      <c r="C176" s="24"/>
      <c r="D176" s="24"/>
    </row>
    <row r="177" spans="3:4" x14ac:dyDescent="0.15">
      <c r="C177" s="24"/>
      <c r="D177" s="24"/>
    </row>
    <row r="178" spans="3:4" x14ac:dyDescent="0.15">
      <c r="C178" s="24"/>
      <c r="D178" s="24"/>
    </row>
    <row r="179" spans="3:4" x14ac:dyDescent="0.15">
      <c r="C179" s="24"/>
      <c r="D179" s="24"/>
    </row>
    <row r="180" spans="3:4" x14ac:dyDescent="0.15">
      <c r="C180" s="24"/>
      <c r="D180" s="24"/>
    </row>
    <row r="181" spans="3:4" x14ac:dyDescent="0.15">
      <c r="C181" s="24"/>
      <c r="D181" s="24"/>
    </row>
    <row r="182" spans="3:4" x14ac:dyDescent="0.15">
      <c r="C182" s="24"/>
      <c r="D182" s="24"/>
    </row>
    <row r="183" spans="3:4" x14ac:dyDescent="0.15">
      <c r="C183" s="24"/>
      <c r="D183" s="24"/>
    </row>
    <row r="184" spans="3:4" x14ac:dyDescent="0.15">
      <c r="C184" s="24"/>
      <c r="D184" s="24"/>
    </row>
    <row r="185" spans="3:4" x14ac:dyDescent="0.15">
      <c r="C185" s="24"/>
      <c r="D185" s="24"/>
    </row>
    <row r="186" spans="3:4" x14ac:dyDescent="0.15">
      <c r="C186" s="24"/>
      <c r="D186" s="24"/>
    </row>
    <row r="187" spans="3:4" x14ac:dyDescent="0.15">
      <c r="C187" s="24"/>
      <c r="D187" s="24"/>
    </row>
    <row r="188" spans="3:4" x14ac:dyDescent="0.15">
      <c r="C188" s="24"/>
      <c r="D188" s="24"/>
    </row>
    <row r="189" spans="3:4" x14ac:dyDescent="0.15">
      <c r="C189" s="24"/>
      <c r="D189" s="24"/>
    </row>
    <row r="190" spans="3:4" x14ac:dyDescent="0.15">
      <c r="C190" s="24"/>
      <c r="D190" s="24"/>
    </row>
    <row r="191" spans="3:4" x14ac:dyDescent="0.15">
      <c r="C191" s="24"/>
      <c r="D191" s="24"/>
    </row>
    <row r="192" spans="3:4" x14ac:dyDescent="0.15">
      <c r="C192" s="24"/>
      <c r="D192" s="24"/>
    </row>
    <row r="193" spans="3:4" x14ac:dyDescent="0.15">
      <c r="C193" s="24"/>
      <c r="D193" s="24"/>
    </row>
    <row r="194" spans="3:4" x14ac:dyDescent="0.15">
      <c r="C194" s="24"/>
      <c r="D194" s="24"/>
    </row>
    <row r="195" spans="3:4" x14ac:dyDescent="0.15">
      <c r="C195" s="24"/>
      <c r="D195" s="24"/>
    </row>
    <row r="196" spans="3:4" x14ac:dyDescent="0.15">
      <c r="C196" s="24"/>
      <c r="D196" s="24"/>
    </row>
    <row r="197" spans="3:4" x14ac:dyDescent="0.15">
      <c r="C197" s="24"/>
      <c r="D197" s="24"/>
    </row>
    <row r="198" spans="3:4" x14ac:dyDescent="0.15">
      <c r="C198" s="24"/>
      <c r="D198" s="24"/>
    </row>
    <row r="199" spans="3:4" x14ac:dyDescent="0.15">
      <c r="C199" s="24"/>
      <c r="D199" s="24"/>
    </row>
    <row r="200" spans="3:4" x14ac:dyDescent="0.15">
      <c r="C200" s="24"/>
      <c r="D200" s="24"/>
    </row>
    <row r="201" spans="3:4" x14ac:dyDescent="0.15">
      <c r="C201" s="24"/>
      <c r="D201" s="24"/>
    </row>
    <row r="202" spans="3:4" x14ac:dyDescent="0.15">
      <c r="C202" s="24"/>
      <c r="D202" s="24"/>
    </row>
    <row r="203" spans="3:4" x14ac:dyDescent="0.15">
      <c r="C203" s="24"/>
      <c r="D203" s="24"/>
    </row>
    <row r="204" spans="3:4" x14ac:dyDescent="0.15">
      <c r="C204" s="24"/>
      <c r="D204" s="24"/>
    </row>
    <row r="205" spans="3:4" x14ac:dyDescent="0.15">
      <c r="C205" s="24"/>
      <c r="D205" s="24"/>
    </row>
    <row r="206" spans="3:4" x14ac:dyDescent="0.15">
      <c r="C206" s="24"/>
      <c r="D206" s="24"/>
    </row>
    <row r="207" spans="3:4" x14ac:dyDescent="0.15">
      <c r="C207" s="24"/>
      <c r="D207" s="24"/>
    </row>
    <row r="208" spans="3:4" x14ac:dyDescent="0.15">
      <c r="C208" s="24"/>
      <c r="D208" s="24"/>
    </row>
    <row r="209" spans="3:4" x14ac:dyDescent="0.15">
      <c r="C209" s="24"/>
      <c r="D209" s="24"/>
    </row>
    <row r="210" spans="3:4" x14ac:dyDescent="0.15">
      <c r="C210" s="24"/>
      <c r="D210" s="24"/>
    </row>
    <row r="211" spans="3:4" x14ac:dyDescent="0.15">
      <c r="C211" s="24"/>
      <c r="D211" s="24"/>
    </row>
    <row r="212" spans="3:4" x14ac:dyDescent="0.15">
      <c r="C212" s="24"/>
      <c r="D212" s="24"/>
    </row>
    <row r="213" spans="3:4" x14ac:dyDescent="0.15">
      <c r="C213" s="24"/>
      <c r="D213" s="24"/>
    </row>
    <row r="214" spans="3:4" x14ac:dyDescent="0.15">
      <c r="C214" s="24"/>
      <c r="D214" s="24"/>
    </row>
    <row r="215" spans="3:4" x14ac:dyDescent="0.15">
      <c r="C215" s="24"/>
      <c r="D215" s="24"/>
    </row>
    <row r="216" spans="3:4" x14ac:dyDescent="0.15">
      <c r="C216" s="24"/>
      <c r="D216" s="24"/>
    </row>
    <row r="217" spans="3:4" x14ac:dyDescent="0.15">
      <c r="C217" s="24"/>
      <c r="D217" s="24"/>
    </row>
    <row r="218" spans="3:4" x14ac:dyDescent="0.15">
      <c r="C218" s="24"/>
      <c r="D218" s="24"/>
    </row>
    <row r="219" spans="3:4" x14ac:dyDescent="0.15">
      <c r="C219" s="24"/>
      <c r="D219" s="24"/>
    </row>
    <row r="220" spans="3:4" x14ac:dyDescent="0.15">
      <c r="C220" s="24"/>
      <c r="D220" s="24"/>
    </row>
    <row r="221" spans="3:4" x14ac:dyDescent="0.15">
      <c r="C221" s="24"/>
      <c r="D221" s="24"/>
    </row>
    <row r="222" spans="3:4" x14ac:dyDescent="0.15">
      <c r="C222" s="24"/>
      <c r="D222" s="24"/>
    </row>
    <row r="223" spans="3:4" x14ac:dyDescent="0.15">
      <c r="C223" s="24"/>
      <c r="D223" s="24"/>
    </row>
    <row r="224" spans="3:4" x14ac:dyDescent="0.15">
      <c r="C224" s="24"/>
      <c r="D224" s="24"/>
    </row>
    <row r="225" spans="3:4" x14ac:dyDescent="0.15">
      <c r="C225" s="24"/>
      <c r="D225" s="24"/>
    </row>
    <row r="226" spans="3:4" x14ac:dyDescent="0.15">
      <c r="C226" s="24"/>
      <c r="D226" s="24"/>
    </row>
    <row r="227" spans="3:4" x14ac:dyDescent="0.15">
      <c r="C227" s="24"/>
      <c r="D227" s="24"/>
    </row>
    <row r="228" spans="3:4" x14ac:dyDescent="0.15">
      <c r="C228" s="24"/>
      <c r="D228" s="24"/>
    </row>
    <row r="229" spans="3:4" x14ac:dyDescent="0.15">
      <c r="C229" s="24"/>
      <c r="D229" s="24"/>
    </row>
    <row r="230" spans="3:4" x14ac:dyDescent="0.15">
      <c r="C230" s="24"/>
      <c r="D230" s="24"/>
    </row>
    <row r="231" spans="3:4" x14ac:dyDescent="0.15">
      <c r="C231" s="24"/>
      <c r="D231" s="24"/>
    </row>
    <row r="232" spans="3:4" x14ac:dyDescent="0.15">
      <c r="C232" s="24"/>
      <c r="D232" s="24"/>
    </row>
    <row r="233" spans="3:4" x14ac:dyDescent="0.15">
      <c r="C233" s="24"/>
      <c r="D233" s="24"/>
    </row>
    <row r="234" spans="3:4" x14ac:dyDescent="0.15">
      <c r="C234" s="24"/>
      <c r="D234" s="24"/>
    </row>
    <row r="235" spans="3:4" x14ac:dyDescent="0.15">
      <c r="C235" s="24"/>
      <c r="D235" s="24"/>
    </row>
    <row r="236" spans="3:4" x14ac:dyDescent="0.15">
      <c r="C236" s="24"/>
      <c r="D236" s="24"/>
    </row>
    <row r="237" spans="3:4" x14ac:dyDescent="0.15">
      <c r="C237" s="24"/>
      <c r="D237" s="24"/>
    </row>
    <row r="238" spans="3:4" x14ac:dyDescent="0.15">
      <c r="C238" s="24"/>
      <c r="D238" s="24"/>
    </row>
    <row r="239" spans="3:4" x14ac:dyDescent="0.15">
      <c r="C239" s="24"/>
      <c r="D239" s="24"/>
    </row>
    <row r="240" spans="3:4" x14ac:dyDescent="0.15">
      <c r="C240" s="24"/>
      <c r="D240" s="24"/>
    </row>
    <row r="241" spans="3:4" x14ac:dyDescent="0.15">
      <c r="C241" s="24"/>
      <c r="D241" s="24"/>
    </row>
    <row r="242" spans="3:4" x14ac:dyDescent="0.15">
      <c r="C242" s="24"/>
      <c r="D242" s="24"/>
    </row>
    <row r="243" spans="3:4" x14ac:dyDescent="0.15">
      <c r="C243" s="24"/>
      <c r="D243" s="24"/>
    </row>
    <row r="244" spans="3:4" x14ac:dyDescent="0.15">
      <c r="C244" s="24"/>
      <c r="D244" s="24"/>
    </row>
    <row r="245" spans="3:4" x14ac:dyDescent="0.15">
      <c r="C245" s="24"/>
      <c r="D245" s="24"/>
    </row>
    <row r="246" spans="3:4" x14ac:dyDescent="0.15">
      <c r="C246" s="24"/>
      <c r="D246" s="24"/>
    </row>
    <row r="247" spans="3:4" x14ac:dyDescent="0.15">
      <c r="C247" s="24"/>
      <c r="D247" s="24"/>
    </row>
    <row r="248" spans="3:4" x14ac:dyDescent="0.15">
      <c r="C248" s="24"/>
      <c r="D248" s="24"/>
    </row>
    <row r="249" spans="3:4" x14ac:dyDescent="0.15">
      <c r="C249" s="24"/>
      <c r="D249" s="24"/>
    </row>
    <row r="250" spans="3:4" x14ac:dyDescent="0.15">
      <c r="C250" s="24"/>
      <c r="D250" s="24"/>
    </row>
    <row r="251" spans="3:4" x14ac:dyDescent="0.15">
      <c r="C251" s="24"/>
      <c r="D251" s="24"/>
    </row>
    <row r="252" spans="3:4" x14ac:dyDescent="0.15">
      <c r="C252" s="24"/>
      <c r="D252" s="24"/>
    </row>
    <row r="253" spans="3:4" x14ac:dyDescent="0.15">
      <c r="C253" s="24"/>
      <c r="D253" s="24"/>
    </row>
    <row r="254" spans="3:4" x14ac:dyDescent="0.15">
      <c r="C254" s="24"/>
      <c r="D254" s="24"/>
    </row>
    <row r="255" spans="3:4" x14ac:dyDescent="0.15">
      <c r="C255" s="24"/>
      <c r="D255" s="24"/>
    </row>
    <row r="256" spans="3:4" x14ac:dyDescent="0.15">
      <c r="C256" s="24"/>
      <c r="D256" s="24"/>
    </row>
    <row r="257" spans="3:4" x14ac:dyDescent="0.15">
      <c r="C257" s="24"/>
      <c r="D257" s="24"/>
    </row>
    <row r="258" spans="3:4" x14ac:dyDescent="0.15">
      <c r="C258" s="24"/>
      <c r="D258" s="24"/>
    </row>
    <row r="259" spans="3:4" x14ac:dyDescent="0.15">
      <c r="C259" s="24"/>
      <c r="D259" s="24"/>
    </row>
    <row r="260" spans="3:4" x14ac:dyDescent="0.15">
      <c r="C260" s="24"/>
      <c r="D260" s="24"/>
    </row>
    <row r="261" spans="3:4" x14ac:dyDescent="0.15">
      <c r="C261" s="24"/>
      <c r="D261" s="24"/>
    </row>
    <row r="262" spans="3:4" x14ac:dyDescent="0.15">
      <c r="C262" s="24"/>
      <c r="D262" s="24"/>
    </row>
    <row r="263" spans="3:4" x14ac:dyDescent="0.15">
      <c r="C263" s="24"/>
      <c r="D263" s="24"/>
    </row>
    <row r="264" spans="3:4" x14ac:dyDescent="0.15">
      <c r="C264" s="24"/>
      <c r="D264" s="24"/>
    </row>
    <row r="265" spans="3:4" x14ac:dyDescent="0.15">
      <c r="C265" s="24"/>
      <c r="D265" s="24"/>
    </row>
    <row r="266" spans="3:4" x14ac:dyDescent="0.15">
      <c r="C266" s="24"/>
      <c r="D266" s="24"/>
    </row>
    <row r="267" spans="3:4" x14ac:dyDescent="0.15">
      <c r="C267" s="24"/>
      <c r="D267" s="24"/>
    </row>
    <row r="268" spans="3:4" x14ac:dyDescent="0.15">
      <c r="C268" s="24"/>
      <c r="D268" s="24"/>
    </row>
    <row r="269" spans="3:4" x14ac:dyDescent="0.15">
      <c r="C269" s="24"/>
      <c r="D269" s="24"/>
    </row>
    <row r="270" spans="3:4" x14ac:dyDescent="0.15">
      <c r="C270" s="24"/>
      <c r="D270" s="24"/>
    </row>
    <row r="271" spans="3:4" x14ac:dyDescent="0.15">
      <c r="C271" s="24"/>
      <c r="D271" s="24"/>
    </row>
    <row r="272" spans="3:4" x14ac:dyDescent="0.15">
      <c r="C272" s="24"/>
      <c r="D272" s="24"/>
    </row>
    <row r="273" spans="3:4" x14ac:dyDescent="0.15">
      <c r="C273" s="24"/>
      <c r="D273" s="24"/>
    </row>
    <row r="274" spans="3:4" x14ac:dyDescent="0.15">
      <c r="C274" s="24"/>
      <c r="D274" s="24"/>
    </row>
    <row r="275" spans="3:4" x14ac:dyDescent="0.15">
      <c r="C275" s="24"/>
      <c r="D275" s="24"/>
    </row>
    <row r="276" spans="3:4" x14ac:dyDescent="0.15">
      <c r="C276" s="24"/>
      <c r="D276" s="24"/>
    </row>
    <row r="277" spans="3:4" x14ac:dyDescent="0.15">
      <c r="C277" s="24"/>
      <c r="D277" s="24"/>
    </row>
    <row r="278" spans="3:4" x14ac:dyDescent="0.15">
      <c r="C278" s="24"/>
      <c r="D278" s="24"/>
    </row>
    <row r="279" spans="3:4" x14ac:dyDescent="0.15">
      <c r="C279" s="24"/>
      <c r="D279" s="24"/>
    </row>
    <row r="280" spans="3:4" x14ac:dyDescent="0.15">
      <c r="C280" s="24"/>
      <c r="D280" s="24"/>
    </row>
    <row r="281" spans="3:4" x14ac:dyDescent="0.15">
      <c r="C281" s="24"/>
      <c r="D281" s="24"/>
    </row>
    <row r="282" spans="3:4" x14ac:dyDescent="0.15">
      <c r="C282" s="24"/>
      <c r="D282" s="24"/>
    </row>
    <row r="283" spans="3:4" x14ac:dyDescent="0.15">
      <c r="C283" s="24"/>
      <c r="D283" s="24"/>
    </row>
    <row r="284" spans="3:4" x14ac:dyDescent="0.15">
      <c r="C284" s="24"/>
      <c r="D284" s="24"/>
    </row>
    <row r="285" spans="3:4" x14ac:dyDescent="0.15">
      <c r="C285" s="24"/>
      <c r="D285" s="24"/>
    </row>
    <row r="286" spans="3:4" x14ac:dyDescent="0.15">
      <c r="C286" s="24"/>
      <c r="D286" s="24"/>
    </row>
    <row r="287" spans="3:4" x14ac:dyDescent="0.15">
      <c r="C287" s="24"/>
      <c r="D287" s="24"/>
    </row>
    <row r="288" spans="3:4" x14ac:dyDescent="0.15">
      <c r="C288" s="24"/>
      <c r="D288" s="24"/>
    </row>
    <row r="289" spans="3:4" x14ac:dyDescent="0.15">
      <c r="C289" s="24"/>
      <c r="D289" s="24"/>
    </row>
    <row r="290" spans="3:4" x14ac:dyDescent="0.15">
      <c r="C290" s="24"/>
      <c r="D290" s="24"/>
    </row>
    <row r="291" spans="3:4" x14ac:dyDescent="0.15">
      <c r="C291" s="24"/>
      <c r="D291" s="24"/>
    </row>
    <row r="292" spans="3:4" x14ac:dyDescent="0.15">
      <c r="C292" s="24"/>
      <c r="D292" s="24"/>
    </row>
    <row r="293" spans="3:4" x14ac:dyDescent="0.15">
      <c r="C293" s="24"/>
      <c r="D293" s="24"/>
    </row>
    <row r="294" spans="3:4" x14ac:dyDescent="0.15">
      <c r="C294" s="24"/>
      <c r="D294" s="24"/>
    </row>
    <row r="295" spans="3:4" x14ac:dyDescent="0.15">
      <c r="C295" s="24"/>
      <c r="D295" s="24"/>
    </row>
    <row r="296" spans="3:4" x14ac:dyDescent="0.15">
      <c r="C296" s="24"/>
      <c r="D296" s="24"/>
    </row>
    <row r="297" spans="3:4" x14ac:dyDescent="0.15">
      <c r="C297" s="24"/>
      <c r="D297" s="24"/>
    </row>
    <row r="298" spans="3:4" x14ac:dyDescent="0.15">
      <c r="C298" s="24"/>
      <c r="D298" s="24"/>
    </row>
    <row r="299" spans="3:4" x14ac:dyDescent="0.15">
      <c r="C299" s="24"/>
      <c r="D299" s="24"/>
    </row>
    <row r="300" spans="3:4" x14ac:dyDescent="0.15">
      <c r="C300" s="24"/>
      <c r="D300" s="24"/>
    </row>
    <row r="301" spans="3:4" x14ac:dyDescent="0.15">
      <c r="C301" s="24"/>
      <c r="D301" s="24"/>
    </row>
    <row r="302" spans="3:4" x14ac:dyDescent="0.15">
      <c r="C302" s="24"/>
      <c r="D302" s="24"/>
    </row>
    <row r="303" spans="3:4" x14ac:dyDescent="0.15">
      <c r="C303" s="24"/>
      <c r="D303" s="24"/>
    </row>
    <row r="304" spans="3:4" x14ac:dyDescent="0.15">
      <c r="C304" s="24"/>
      <c r="D304" s="24"/>
    </row>
    <row r="305" spans="3:4" x14ac:dyDescent="0.15">
      <c r="C305" s="24"/>
      <c r="D305" s="24"/>
    </row>
    <row r="306" spans="3:4" x14ac:dyDescent="0.15">
      <c r="C306" s="24"/>
      <c r="D306" s="24"/>
    </row>
    <row r="307" spans="3:4" x14ac:dyDescent="0.15">
      <c r="C307" s="24"/>
      <c r="D307" s="24"/>
    </row>
    <row r="308" spans="3:4" x14ac:dyDescent="0.15">
      <c r="C308" s="24"/>
      <c r="D308" s="24"/>
    </row>
    <row r="309" spans="3:4" x14ac:dyDescent="0.15">
      <c r="C309" s="24"/>
      <c r="D309" s="24"/>
    </row>
    <row r="310" spans="3:4" x14ac:dyDescent="0.15">
      <c r="C310" s="24"/>
      <c r="D310" s="24"/>
    </row>
    <row r="311" spans="3:4" x14ac:dyDescent="0.15">
      <c r="C311" s="24"/>
      <c r="D311" s="24"/>
    </row>
    <row r="312" spans="3:4" x14ac:dyDescent="0.15">
      <c r="C312" s="24"/>
      <c r="D312" s="24"/>
    </row>
    <row r="313" spans="3:4" x14ac:dyDescent="0.15">
      <c r="C313" s="24"/>
      <c r="D313" s="24"/>
    </row>
    <row r="314" spans="3:4" x14ac:dyDescent="0.15">
      <c r="C314" s="24"/>
      <c r="D314" s="24"/>
    </row>
    <row r="315" spans="3:4" x14ac:dyDescent="0.15">
      <c r="C315" s="24"/>
      <c r="D315" s="24"/>
    </row>
    <row r="316" spans="3:4" x14ac:dyDescent="0.15">
      <c r="C316" s="24"/>
      <c r="D316" s="24"/>
    </row>
    <row r="317" spans="3:4" x14ac:dyDescent="0.15">
      <c r="C317" s="24"/>
      <c r="D317" s="24"/>
    </row>
    <row r="318" spans="3:4" x14ac:dyDescent="0.15">
      <c r="C318" s="24"/>
      <c r="D318" s="24"/>
    </row>
    <row r="319" spans="3:4" x14ac:dyDescent="0.15">
      <c r="C319" s="24"/>
      <c r="D319" s="24"/>
    </row>
    <row r="320" spans="3:4" x14ac:dyDescent="0.15">
      <c r="C320" s="24"/>
      <c r="D320" s="24"/>
    </row>
    <row r="321" spans="3:4" x14ac:dyDescent="0.15">
      <c r="C321" s="24"/>
      <c r="D321" s="24"/>
    </row>
    <row r="322" spans="3:4" x14ac:dyDescent="0.15">
      <c r="C322" s="24"/>
      <c r="D322" s="24"/>
    </row>
    <row r="323" spans="3:4" x14ac:dyDescent="0.15">
      <c r="C323" s="24"/>
      <c r="D323" s="24"/>
    </row>
    <row r="324" spans="3:4" x14ac:dyDescent="0.15">
      <c r="C324" s="24"/>
      <c r="D324" s="24"/>
    </row>
    <row r="325" spans="3:4" x14ac:dyDescent="0.15">
      <c r="C325" s="24"/>
      <c r="D325" s="24"/>
    </row>
    <row r="326" spans="3:4" x14ac:dyDescent="0.15">
      <c r="C326" s="24"/>
      <c r="D326" s="24"/>
    </row>
    <row r="327" spans="3:4" x14ac:dyDescent="0.15">
      <c r="C327" s="24"/>
      <c r="D327" s="24"/>
    </row>
    <row r="328" spans="3:4" x14ac:dyDescent="0.15">
      <c r="C328" s="24"/>
      <c r="D328" s="24"/>
    </row>
    <row r="329" spans="3:4" x14ac:dyDescent="0.15">
      <c r="C329" s="24"/>
      <c r="D329" s="24"/>
    </row>
    <row r="330" spans="3:4" x14ac:dyDescent="0.15">
      <c r="C330" s="24"/>
      <c r="D330" s="24"/>
    </row>
    <row r="331" spans="3:4" x14ac:dyDescent="0.15">
      <c r="C331" s="24"/>
      <c r="D331" s="24"/>
    </row>
    <row r="332" spans="3:4" x14ac:dyDescent="0.15">
      <c r="C332" s="24"/>
      <c r="D332" s="24"/>
    </row>
    <row r="333" spans="3:4" x14ac:dyDescent="0.15">
      <c r="C333" s="24"/>
      <c r="D333" s="24"/>
    </row>
    <row r="334" spans="3:4" x14ac:dyDescent="0.15">
      <c r="C334" s="24"/>
      <c r="D334" s="24"/>
    </row>
    <row r="335" spans="3:4" x14ac:dyDescent="0.15">
      <c r="C335" s="24"/>
      <c r="D335" s="24"/>
    </row>
    <row r="336" spans="3:4" x14ac:dyDescent="0.15">
      <c r="C336" s="24"/>
      <c r="D336" s="24"/>
    </row>
    <row r="337" spans="3:4" x14ac:dyDescent="0.15">
      <c r="C337" s="24"/>
      <c r="D337" s="24"/>
    </row>
    <row r="338" spans="3:4" x14ac:dyDescent="0.15">
      <c r="C338" s="24"/>
      <c r="D338" s="24"/>
    </row>
    <row r="339" spans="3:4" x14ac:dyDescent="0.15">
      <c r="C339" s="24"/>
      <c r="D339" s="24"/>
    </row>
    <row r="340" spans="3:4" x14ac:dyDescent="0.15">
      <c r="C340" s="24"/>
      <c r="D340" s="24"/>
    </row>
    <row r="341" spans="3:4" x14ac:dyDescent="0.15">
      <c r="C341" s="24"/>
      <c r="D341" s="24"/>
    </row>
    <row r="342" spans="3:4" x14ac:dyDescent="0.15">
      <c r="C342" s="24"/>
      <c r="D342" s="24"/>
    </row>
    <row r="343" spans="3:4" x14ac:dyDescent="0.15">
      <c r="C343" s="24"/>
      <c r="D343" s="24"/>
    </row>
    <row r="344" spans="3:4" x14ac:dyDescent="0.15">
      <c r="C344" s="24"/>
      <c r="D344" s="24"/>
    </row>
    <row r="345" spans="3:4" x14ac:dyDescent="0.15">
      <c r="C345" s="24"/>
      <c r="D345" s="24"/>
    </row>
    <row r="346" spans="3:4" x14ac:dyDescent="0.15">
      <c r="C346" s="24"/>
      <c r="D346" s="24"/>
    </row>
    <row r="347" spans="3:4" x14ac:dyDescent="0.15">
      <c r="C347" s="24"/>
      <c r="D347" s="24"/>
    </row>
    <row r="348" spans="3:4" x14ac:dyDescent="0.15">
      <c r="C348" s="24"/>
      <c r="D348" s="24"/>
    </row>
    <row r="349" spans="3:4" x14ac:dyDescent="0.15">
      <c r="C349" s="24"/>
      <c r="D349" s="24"/>
    </row>
    <row r="350" spans="3:4" x14ac:dyDescent="0.15">
      <c r="C350" s="24"/>
      <c r="D350" s="24"/>
    </row>
    <row r="351" spans="3:4" x14ac:dyDescent="0.15">
      <c r="C351" s="24"/>
      <c r="D351" s="24"/>
    </row>
    <row r="352" spans="3:4" x14ac:dyDescent="0.15">
      <c r="C352" s="24"/>
      <c r="D352" s="24"/>
    </row>
    <row r="353" spans="3:4" x14ac:dyDescent="0.15">
      <c r="C353" s="24"/>
      <c r="D353" s="24"/>
    </row>
    <row r="354" spans="3:4" x14ac:dyDescent="0.15">
      <c r="C354" s="24"/>
      <c r="D354" s="24"/>
    </row>
    <row r="355" spans="3:4" x14ac:dyDescent="0.15">
      <c r="C355" s="24"/>
      <c r="D355" s="24"/>
    </row>
    <row r="356" spans="3:4" x14ac:dyDescent="0.15">
      <c r="C356" s="24"/>
      <c r="D356" s="24"/>
    </row>
    <row r="357" spans="3:4" x14ac:dyDescent="0.15">
      <c r="C357" s="24"/>
      <c r="D357" s="24"/>
    </row>
    <row r="358" spans="3:4" x14ac:dyDescent="0.15">
      <c r="C358" s="24"/>
      <c r="D358" s="24"/>
    </row>
    <row r="359" spans="3:4" x14ac:dyDescent="0.15">
      <c r="C359" s="24"/>
      <c r="D359" s="24"/>
    </row>
    <row r="360" spans="3:4" x14ac:dyDescent="0.15">
      <c r="C360" s="24"/>
      <c r="D360" s="24"/>
    </row>
    <row r="361" spans="3:4" x14ac:dyDescent="0.15">
      <c r="C361" s="24"/>
      <c r="D361" s="24"/>
    </row>
    <row r="362" spans="3:4" x14ac:dyDescent="0.15">
      <c r="C362" s="24"/>
      <c r="D362" s="24"/>
    </row>
    <row r="363" spans="3:4" x14ac:dyDescent="0.15">
      <c r="C363" s="24"/>
      <c r="D363" s="24"/>
    </row>
    <row r="364" spans="3:4" x14ac:dyDescent="0.15">
      <c r="C364" s="24"/>
      <c r="D364" s="24"/>
    </row>
    <row r="365" spans="3:4" x14ac:dyDescent="0.15">
      <c r="C365" s="24"/>
      <c r="D365" s="24"/>
    </row>
    <row r="366" spans="3:4" x14ac:dyDescent="0.15">
      <c r="C366" s="24"/>
      <c r="D366" s="24"/>
    </row>
    <row r="367" spans="3:4" x14ac:dyDescent="0.15">
      <c r="C367" s="24"/>
      <c r="D367" s="24"/>
    </row>
    <row r="368" spans="3:4" x14ac:dyDescent="0.15">
      <c r="C368" s="24"/>
      <c r="D368" s="24"/>
    </row>
    <row r="369" spans="3:4" x14ac:dyDescent="0.15">
      <c r="C369" s="24"/>
      <c r="D369" s="24"/>
    </row>
    <row r="370" spans="3:4" x14ac:dyDescent="0.15">
      <c r="C370" s="24"/>
      <c r="D370" s="24"/>
    </row>
    <row r="371" spans="3:4" x14ac:dyDescent="0.15">
      <c r="C371" s="24"/>
      <c r="D371" s="24"/>
    </row>
    <row r="372" spans="3:4" x14ac:dyDescent="0.15">
      <c r="C372" s="24"/>
      <c r="D372" s="24"/>
    </row>
    <row r="373" spans="3:4" x14ac:dyDescent="0.15">
      <c r="C373" s="24"/>
      <c r="D373" s="24"/>
    </row>
    <row r="374" spans="3:4" x14ac:dyDescent="0.15">
      <c r="C374" s="24"/>
      <c r="D374" s="24"/>
    </row>
    <row r="375" spans="3:4" x14ac:dyDescent="0.15">
      <c r="C375" s="24"/>
      <c r="D375" s="24"/>
    </row>
    <row r="376" spans="3:4" x14ac:dyDescent="0.15">
      <c r="C376" s="24"/>
      <c r="D376" s="24"/>
    </row>
    <row r="377" spans="3:4" x14ac:dyDescent="0.15">
      <c r="C377" s="24"/>
      <c r="D377" s="24"/>
    </row>
    <row r="378" spans="3:4" x14ac:dyDescent="0.15">
      <c r="C378" s="24"/>
      <c r="D378" s="24"/>
    </row>
    <row r="379" spans="3:4" x14ac:dyDescent="0.15">
      <c r="C379" s="24"/>
      <c r="D379" s="24"/>
    </row>
    <row r="380" spans="3:4" x14ac:dyDescent="0.15">
      <c r="C380" s="24"/>
      <c r="D380" s="24"/>
    </row>
    <row r="381" spans="3:4" x14ac:dyDescent="0.15">
      <c r="C381" s="24"/>
      <c r="D381" s="24"/>
    </row>
    <row r="382" spans="3:4" x14ac:dyDescent="0.15">
      <c r="C382" s="24"/>
      <c r="D382" s="24"/>
    </row>
    <row r="383" spans="3:4" x14ac:dyDescent="0.15">
      <c r="C383" s="24"/>
      <c r="D383" s="24"/>
    </row>
    <row r="384" spans="3:4" x14ac:dyDescent="0.15">
      <c r="C384" s="24"/>
      <c r="D384" s="24"/>
    </row>
    <row r="385" spans="3:4" x14ac:dyDescent="0.15">
      <c r="C385" s="24"/>
      <c r="D385" s="24"/>
    </row>
    <row r="386" spans="3:4" x14ac:dyDescent="0.15">
      <c r="C386" s="24"/>
      <c r="D386" s="24"/>
    </row>
    <row r="387" spans="3:4" x14ac:dyDescent="0.15">
      <c r="C387" s="24"/>
      <c r="D387" s="24"/>
    </row>
    <row r="388" spans="3:4" x14ac:dyDescent="0.15">
      <c r="C388" s="24"/>
      <c r="D388" s="24"/>
    </row>
    <row r="389" spans="3:4" x14ac:dyDescent="0.15">
      <c r="C389" s="24"/>
      <c r="D389" s="24"/>
    </row>
    <row r="390" spans="3:4" x14ac:dyDescent="0.15">
      <c r="C390" s="24"/>
      <c r="D390" s="24"/>
    </row>
    <row r="391" spans="3:4" x14ac:dyDescent="0.15">
      <c r="C391" s="24"/>
      <c r="D391" s="24"/>
    </row>
    <row r="392" spans="3:4" x14ac:dyDescent="0.15">
      <c r="C392" s="24"/>
      <c r="D392" s="24"/>
    </row>
    <row r="393" spans="3:4" x14ac:dyDescent="0.15">
      <c r="C393" s="24"/>
      <c r="D393" s="24"/>
    </row>
    <row r="394" spans="3:4" x14ac:dyDescent="0.15">
      <c r="C394" s="24"/>
      <c r="D394" s="24"/>
    </row>
    <row r="395" spans="3:4" x14ac:dyDescent="0.15">
      <c r="C395" s="24"/>
      <c r="D395" s="24"/>
    </row>
    <row r="396" spans="3:4" x14ac:dyDescent="0.15">
      <c r="C396" s="24"/>
      <c r="D396" s="24"/>
    </row>
    <row r="397" spans="3:4" x14ac:dyDescent="0.15">
      <c r="C397" s="24"/>
      <c r="D397" s="24"/>
    </row>
    <row r="398" spans="3:4" x14ac:dyDescent="0.15">
      <c r="C398" s="24"/>
      <c r="D398" s="24"/>
    </row>
    <row r="399" spans="3:4" x14ac:dyDescent="0.15">
      <c r="C399" s="24"/>
      <c r="D399" s="24"/>
    </row>
    <row r="400" spans="3:4" x14ac:dyDescent="0.15">
      <c r="C400" s="24"/>
      <c r="D400" s="24"/>
    </row>
    <row r="401" spans="3:4" x14ac:dyDescent="0.15">
      <c r="C401" s="24"/>
      <c r="D401" s="24"/>
    </row>
    <row r="402" spans="3:4" x14ac:dyDescent="0.15">
      <c r="C402" s="24"/>
      <c r="D402" s="24"/>
    </row>
    <row r="403" spans="3:4" x14ac:dyDescent="0.15">
      <c r="C403" s="24"/>
      <c r="D403" s="24"/>
    </row>
    <row r="404" spans="3:4" x14ac:dyDescent="0.15">
      <c r="C404" s="24"/>
      <c r="D404" s="24"/>
    </row>
    <row r="405" spans="3:4" x14ac:dyDescent="0.15">
      <c r="C405" s="24"/>
      <c r="D405" s="24"/>
    </row>
    <row r="406" spans="3:4" x14ac:dyDescent="0.15">
      <c r="C406" s="24"/>
      <c r="D406" s="24"/>
    </row>
    <row r="407" spans="3:4" x14ac:dyDescent="0.15">
      <c r="C407" s="24"/>
      <c r="D407" s="24"/>
    </row>
    <row r="408" spans="3:4" x14ac:dyDescent="0.15">
      <c r="C408" s="24"/>
      <c r="D408" s="24"/>
    </row>
    <row r="409" spans="3:4" x14ac:dyDescent="0.15">
      <c r="C409" s="24"/>
      <c r="D409" s="24"/>
    </row>
    <row r="410" spans="3:4" x14ac:dyDescent="0.15">
      <c r="C410" s="24"/>
      <c r="D410" s="24"/>
    </row>
    <row r="411" spans="3:4" x14ac:dyDescent="0.15">
      <c r="C411" s="24"/>
      <c r="D411" s="24"/>
    </row>
    <row r="412" spans="3:4" x14ac:dyDescent="0.15">
      <c r="C412" s="24"/>
      <c r="D412" s="24"/>
    </row>
    <row r="413" spans="3:4" x14ac:dyDescent="0.15">
      <c r="C413" s="24"/>
      <c r="D413" s="24"/>
    </row>
    <row r="414" spans="3:4" x14ac:dyDescent="0.15">
      <c r="C414" s="24"/>
      <c r="D414" s="24"/>
    </row>
    <row r="415" spans="3:4" x14ac:dyDescent="0.15">
      <c r="C415" s="24"/>
      <c r="D415" s="24"/>
    </row>
    <row r="416" spans="3:4" x14ac:dyDescent="0.15">
      <c r="C416" s="24"/>
      <c r="D416" s="24"/>
    </row>
    <row r="417" spans="3:4" x14ac:dyDescent="0.15">
      <c r="C417" s="24"/>
      <c r="D417" s="24"/>
    </row>
    <row r="418" spans="3:4" x14ac:dyDescent="0.15">
      <c r="C418" s="24"/>
      <c r="D418" s="24"/>
    </row>
    <row r="419" spans="3:4" x14ac:dyDescent="0.15">
      <c r="C419" s="24"/>
      <c r="D419" s="24"/>
    </row>
    <row r="420" spans="3:4" x14ac:dyDescent="0.15">
      <c r="C420" s="24"/>
      <c r="D420" s="24"/>
    </row>
    <row r="421" spans="3:4" x14ac:dyDescent="0.15">
      <c r="C421" s="24"/>
      <c r="D421" s="24"/>
    </row>
    <row r="422" spans="3:4" x14ac:dyDescent="0.15">
      <c r="C422" s="24"/>
      <c r="D422" s="24"/>
    </row>
    <row r="423" spans="3:4" x14ac:dyDescent="0.15">
      <c r="C423" s="24"/>
      <c r="D423" s="24"/>
    </row>
    <row r="424" spans="3:4" x14ac:dyDescent="0.15">
      <c r="C424" s="24"/>
      <c r="D424" s="24"/>
    </row>
    <row r="425" spans="3:4" x14ac:dyDescent="0.15">
      <c r="C425" s="24"/>
      <c r="D425" s="24"/>
    </row>
    <row r="426" spans="3:4" x14ac:dyDescent="0.15">
      <c r="C426" s="24"/>
      <c r="D426" s="24"/>
    </row>
    <row r="427" spans="3:4" x14ac:dyDescent="0.15">
      <c r="C427" s="24"/>
      <c r="D427" s="24"/>
    </row>
    <row r="428" spans="3:4" x14ac:dyDescent="0.15">
      <c r="C428" s="24"/>
      <c r="D428" s="24"/>
    </row>
    <row r="429" spans="3:4" x14ac:dyDescent="0.15">
      <c r="C429" s="24"/>
      <c r="D429" s="24"/>
    </row>
    <row r="430" spans="3:4" x14ac:dyDescent="0.15">
      <c r="C430" s="24"/>
      <c r="D430" s="24"/>
    </row>
    <row r="431" spans="3:4" x14ac:dyDescent="0.15">
      <c r="C431" s="24"/>
      <c r="D431" s="24"/>
    </row>
    <row r="432" spans="3:4" x14ac:dyDescent="0.15">
      <c r="C432" s="24"/>
      <c r="D432" s="24"/>
    </row>
    <row r="433" spans="3:4" x14ac:dyDescent="0.15">
      <c r="C433" s="24"/>
      <c r="D433" s="24"/>
    </row>
    <row r="434" spans="3:4" x14ac:dyDescent="0.15">
      <c r="C434" s="24"/>
      <c r="D434" s="24"/>
    </row>
    <row r="435" spans="3:4" x14ac:dyDescent="0.15">
      <c r="C435" s="24"/>
      <c r="D435" s="24"/>
    </row>
    <row r="436" spans="3:4" x14ac:dyDescent="0.15">
      <c r="C436" s="24"/>
      <c r="D436" s="24"/>
    </row>
    <row r="437" spans="3:4" x14ac:dyDescent="0.15">
      <c r="C437" s="24"/>
      <c r="D437" s="24"/>
    </row>
    <row r="438" spans="3:4" x14ac:dyDescent="0.15">
      <c r="C438" s="24"/>
      <c r="D438" s="24"/>
    </row>
    <row r="439" spans="3:4" x14ac:dyDescent="0.15">
      <c r="C439" s="24"/>
      <c r="D439" s="24"/>
    </row>
    <row r="440" spans="3:4" x14ac:dyDescent="0.15">
      <c r="C440" s="24"/>
      <c r="D440" s="24"/>
    </row>
    <row r="441" spans="3:4" x14ac:dyDescent="0.15">
      <c r="C441" s="24"/>
      <c r="D441" s="24"/>
    </row>
    <row r="442" spans="3:4" x14ac:dyDescent="0.15">
      <c r="C442" s="24"/>
      <c r="D442" s="24"/>
    </row>
    <row r="443" spans="3:4" x14ac:dyDescent="0.15">
      <c r="C443" s="24"/>
      <c r="D443" s="24"/>
    </row>
    <row r="444" spans="3:4" x14ac:dyDescent="0.15">
      <c r="C444" s="24"/>
      <c r="D444" s="24"/>
    </row>
    <row r="445" spans="3:4" x14ac:dyDescent="0.15">
      <c r="C445" s="24"/>
      <c r="D445" s="24"/>
    </row>
    <row r="446" spans="3:4" x14ac:dyDescent="0.15">
      <c r="C446" s="24"/>
      <c r="D446" s="24"/>
    </row>
    <row r="447" spans="3:4" x14ac:dyDescent="0.15">
      <c r="C447" s="24"/>
      <c r="D447" s="24"/>
    </row>
    <row r="448" spans="3:4" x14ac:dyDescent="0.15">
      <c r="C448" s="24"/>
      <c r="D448" s="24"/>
    </row>
    <row r="449" spans="3:4" x14ac:dyDescent="0.15">
      <c r="C449" s="24"/>
      <c r="D449" s="24"/>
    </row>
    <row r="450" spans="3:4" x14ac:dyDescent="0.15">
      <c r="C450" s="24"/>
      <c r="D450" s="24"/>
    </row>
    <row r="451" spans="3:4" x14ac:dyDescent="0.15">
      <c r="C451" s="24"/>
      <c r="D451" s="24"/>
    </row>
    <row r="452" spans="3:4" x14ac:dyDescent="0.15">
      <c r="C452" s="24"/>
      <c r="D452" s="24"/>
    </row>
    <row r="453" spans="3:4" x14ac:dyDescent="0.15">
      <c r="C453" s="24"/>
      <c r="D453" s="24"/>
    </row>
    <row r="454" spans="3:4" x14ac:dyDescent="0.15">
      <c r="C454" s="24"/>
      <c r="D454" s="24"/>
    </row>
    <row r="455" spans="3:4" x14ac:dyDescent="0.15">
      <c r="C455" s="24"/>
      <c r="D455" s="24"/>
    </row>
    <row r="456" spans="3:4" x14ac:dyDescent="0.15">
      <c r="C456" s="24"/>
      <c r="D456" s="24"/>
    </row>
    <row r="457" spans="3:4" x14ac:dyDescent="0.15">
      <c r="C457" s="24"/>
      <c r="D457" s="24"/>
    </row>
    <row r="458" spans="3:4" x14ac:dyDescent="0.15">
      <c r="C458" s="24"/>
      <c r="D458" s="24"/>
    </row>
    <row r="459" spans="3:4" x14ac:dyDescent="0.15">
      <c r="C459" s="24"/>
      <c r="D459" s="24"/>
    </row>
    <row r="460" spans="3:4" x14ac:dyDescent="0.15">
      <c r="C460" s="24"/>
      <c r="D460" s="24"/>
    </row>
    <row r="461" spans="3:4" x14ac:dyDescent="0.15">
      <c r="C461" s="24"/>
      <c r="D461" s="24"/>
    </row>
    <row r="462" spans="3:4" x14ac:dyDescent="0.15">
      <c r="C462" s="24"/>
      <c r="D462" s="24"/>
    </row>
    <row r="463" spans="3:4" x14ac:dyDescent="0.15">
      <c r="C463" s="24"/>
      <c r="D463" s="24"/>
    </row>
    <row r="464" spans="3:4" x14ac:dyDescent="0.15">
      <c r="C464" s="24"/>
      <c r="D464" s="24"/>
    </row>
    <row r="465" spans="3:4" x14ac:dyDescent="0.15">
      <c r="C465" s="24"/>
      <c r="D465" s="24"/>
    </row>
    <row r="466" spans="3:4" x14ac:dyDescent="0.15">
      <c r="C466" s="24"/>
      <c r="D466" s="24"/>
    </row>
    <row r="467" spans="3:4" x14ac:dyDescent="0.15">
      <c r="C467" s="24"/>
      <c r="D467" s="24"/>
    </row>
    <row r="468" spans="3:4" x14ac:dyDescent="0.15">
      <c r="C468" s="24"/>
      <c r="D468" s="24"/>
    </row>
    <row r="469" spans="3:4" x14ac:dyDescent="0.15">
      <c r="C469" s="24"/>
      <c r="D469" s="24"/>
    </row>
    <row r="470" spans="3:4" x14ac:dyDescent="0.15">
      <c r="C470" s="24"/>
      <c r="D470" s="24"/>
    </row>
    <row r="471" spans="3:4" x14ac:dyDescent="0.15">
      <c r="C471" s="24"/>
      <c r="D471" s="24"/>
    </row>
    <row r="472" spans="3:4" x14ac:dyDescent="0.15">
      <c r="C472" s="24"/>
      <c r="D472" s="24"/>
    </row>
    <row r="473" spans="3:4" x14ac:dyDescent="0.15">
      <c r="C473" s="24"/>
      <c r="D473" s="24"/>
    </row>
    <row r="474" spans="3:4" x14ac:dyDescent="0.15">
      <c r="C474" s="24"/>
      <c r="D474" s="24"/>
    </row>
    <row r="475" spans="3:4" x14ac:dyDescent="0.15">
      <c r="C475" s="24"/>
      <c r="D475" s="24"/>
    </row>
    <row r="476" spans="3:4" x14ac:dyDescent="0.15">
      <c r="C476" s="24"/>
      <c r="D476" s="24"/>
    </row>
    <row r="477" spans="3:4" x14ac:dyDescent="0.15">
      <c r="C477" s="24"/>
      <c r="D477" s="24"/>
    </row>
    <row r="478" spans="3:4" x14ac:dyDescent="0.15">
      <c r="C478" s="24"/>
      <c r="D478" s="24"/>
    </row>
    <row r="479" spans="3:4" x14ac:dyDescent="0.15">
      <c r="C479" s="24"/>
      <c r="D479" s="24"/>
    </row>
    <row r="480" spans="3:4" x14ac:dyDescent="0.15">
      <c r="C480" s="24"/>
      <c r="D480" s="24"/>
    </row>
    <row r="481" spans="3:4" x14ac:dyDescent="0.15">
      <c r="C481" s="24"/>
      <c r="D481" s="24"/>
    </row>
    <row r="482" spans="3:4" x14ac:dyDescent="0.15">
      <c r="C482" s="24"/>
      <c r="D482" s="24"/>
    </row>
    <row r="483" spans="3:4" x14ac:dyDescent="0.15">
      <c r="C483" s="24"/>
      <c r="D483" s="24"/>
    </row>
    <row r="484" spans="3:4" x14ac:dyDescent="0.15">
      <c r="C484" s="24"/>
      <c r="D484" s="24"/>
    </row>
    <row r="485" spans="3:4" x14ac:dyDescent="0.15">
      <c r="C485" s="24"/>
      <c r="D485" s="24"/>
    </row>
    <row r="486" spans="3:4" x14ac:dyDescent="0.15">
      <c r="C486" s="24"/>
      <c r="D486" s="24"/>
    </row>
    <row r="487" spans="3:4" x14ac:dyDescent="0.15">
      <c r="C487" s="24"/>
      <c r="D487" s="24"/>
    </row>
    <row r="488" spans="3:4" x14ac:dyDescent="0.15">
      <c r="C488" s="24"/>
      <c r="D488" s="24"/>
    </row>
    <row r="489" spans="3:4" x14ac:dyDescent="0.15">
      <c r="C489" s="24"/>
      <c r="D489" s="24"/>
    </row>
    <row r="490" spans="3:4" x14ac:dyDescent="0.15">
      <c r="C490" s="24"/>
      <c r="D490" s="24"/>
    </row>
    <row r="491" spans="3:4" x14ac:dyDescent="0.15">
      <c r="C491" s="24"/>
      <c r="D491" s="24"/>
    </row>
    <row r="492" spans="3:4" x14ac:dyDescent="0.15">
      <c r="C492" s="24"/>
      <c r="D492" s="24"/>
    </row>
    <row r="493" spans="3:4" x14ac:dyDescent="0.15">
      <c r="C493" s="24"/>
      <c r="D493" s="24"/>
    </row>
    <row r="494" spans="3:4" x14ac:dyDescent="0.15">
      <c r="C494" s="24"/>
      <c r="D494" s="24"/>
    </row>
    <row r="495" spans="3:4" x14ac:dyDescent="0.15">
      <c r="C495" s="24"/>
      <c r="D495" s="24"/>
    </row>
    <row r="496" spans="3:4" x14ac:dyDescent="0.15">
      <c r="C496" s="24"/>
      <c r="D496" s="24"/>
    </row>
    <row r="497" spans="3:4" x14ac:dyDescent="0.15">
      <c r="C497" s="24"/>
      <c r="D497" s="24"/>
    </row>
    <row r="498" spans="3:4" x14ac:dyDescent="0.15">
      <c r="C498" s="24"/>
      <c r="D498" s="24"/>
    </row>
    <row r="499" spans="3:4" x14ac:dyDescent="0.15">
      <c r="C499" s="24"/>
      <c r="D499" s="24"/>
    </row>
    <row r="500" spans="3:4" x14ac:dyDescent="0.15">
      <c r="C500" s="24"/>
      <c r="D500" s="24"/>
    </row>
    <row r="501" spans="3:4" x14ac:dyDescent="0.15">
      <c r="C501" s="24"/>
      <c r="D501" s="24"/>
    </row>
    <row r="502" spans="3:4" x14ac:dyDescent="0.15">
      <c r="C502" s="24"/>
      <c r="D502" s="24"/>
    </row>
    <row r="503" spans="3:4" x14ac:dyDescent="0.15">
      <c r="C503" s="24"/>
      <c r="D503" s="24"/>
    </row>
    <row r="504" spans="3:4" x14ac:dyDescent="0.15">
      <c r="C504" s="24"/>
      <c r="D504" s="24"/>
    </row>
    <row r="505" spans="3:4" x14ac:dyDescent="0.15">
      <c r="C505" s="24"/>
      <c r="D505" s="24"/>
    </row>
    <row r="506" spans="3:4" x14ac:dyDescent="0.15">
      <c r="C506" s="24"/>
      <c r="D506" s="24"/>
    </row>
    <row r="507" spans="3:4" x14ac:dyDescent="0.15">
      <c r="C507" s="24"/>
      <c r="D507" s="24"/>
    </row>
    <row r="508" spans="3:4" x14ac:dyDescent="0.15">
      <c r="C508" s="24"/>
      <c r="D508" s="24"/>
    </row>
    <row r="509" spans="3:4" x14ac:dyDescent="0.15">
      <c r="C509" s="24"/>
      <c r="D509" s="24"/>
    </row>
    <row r="510" spans="3:4" x14ac:dyDescent="0.15">
      <c r="C510" s="24"/>
      <c r="D510" s="24"/>
    </row>
    <row r="511" spans="3:4" x14ac:dyDescent="0.15">
      <c r="C511" s="24"/>
      <c r="D511" s="24"/>
    </row>
    <row r="512" spans="3:4" x14ac:dyDescent="0.15">
      <c r="C512" s="24"/>
      <c r="D512" s="24"/>
    </row>
    <row r="513" spans="3:4" x14ac:dyDescent="0.15">
      <c r="C513" s="24"/>
      <c r="D513" s="24"/>
    </row>
    <row r="514" spans="3:4" x14ac:dyDescent="0.15">
      <c r="C514" s="24"/>
      <c r="D514" s="24"/>
    </row>
    <row r="515" spans="3:4" x14ac:dyDescent="0.15">
      <c r="C515" s="24"/>
      <c r="D515" s="24"/>
    </row>
    <row r="516" spans="3:4" x14ac:dyDescent="0.15">
      <c r="C516" s="24"/>
      <c r="D516" s="24"/>
    </row>
    <row r="517" spans="3:4" x14ac:dyDescent="0.15">
      <c r="C517" s="24"/>
      <c r="D517" s="24"/>
    </row>
    <row r="518" spans="3:4" x14ac:dyDescent="0.15">
      <c r="C518" s="24"/>
      <c r="D518" s="24"/>
    </row>
    <row r="519" spans="3:4" x14ac:dyDescent="0.15">
      <c r="C519" s="24"/>
      <c r="D519" s="24"/>
    </row>
    <row r="520" spans="3:4" x14ac:dyDescent="0.15">
      <c r="C520" s="24"/>
      <c r="D520" s="24"/>
    </row>
    <row r="521" spans="3:4" x14ac:dyDescent="0.15">
      <c r="C521" s="24"/>
      <c r="D521" s="24"/>
    </row>
    <row r="522" spans="3:4" x14ac:dyDescent="0.15">
      <c r="C522" s="24"/>
      <c r="D522" s="24"/>
    </row>
    <row r="523" spans="3:4" x14ac:dyDescent="0.15">
      <c r="C523" s="24"/>
      <c r="D523" s="24"/>
    </row>
    <row r="524" spans="3:4" x14ac:dyDescent="0.15">
      <c r="C524" s="24"/>
      <c r="D524" s="24"/>
    </row>
    <row r="525" spans="3:4" x14ac:dyDescent="0.15">
      <c r="C525" s="24"/>
      <c r="D525" s="24"/>
    </row>
    <row r="526" spans="3:4" x14ac:dyDescent="0.15">
      <c r="C526" s="24"/>
      <c r="D526" s="24"/>
    </row>
    <row r="527" spans="3:4" x14ac:dyDescent="0.15">
      <c r="C527" s="24"/>
      <c r="D527" s="24"/>
    </row>
    <row r="528" spans="3:4" x14ac:dyDescent="0.15">
      <c r="C528" s="24"/>
      <c r="D528" s="24"/>
    </row>
    <row r="529" spans="3:4" x14ac:dyDescent="0.15">
      <c r="C529" s="24"/>
      <c r="D529" s="24"/>
    </row>
    <row r="530" spans="3:4" x14ac:dyDescent="0.15">
      <c r="C530" s="24"/>
      <c r="D530" s="24"/>
    </row>
    <row r="531" spans="3:4" x14ac:dyDescent="0.15">
      <c r="C531" s="24"/>
      <c r="D531" s="24"/>
    </row>
    <row r="532" spans="3:4" x14ac:dyDescent="0.15">
      <c r="C532" s="24"/>
      <c r="D532" s="24"/>
    </row>
    <row r="533" spans="3:4" x14ac:dyDescent="0.15">
      <c r="C533" s="24"/>
      <c r="D533" s="24"/>
    </row>
    <row r="534" spans="3:4" x14ac:dyDescent="0.15">
      <c r="C534" s="24"/>
      <c r="D534" s="24"/>
    </row>
    <row r="535" spans="3:4" x14ac:dyDescent="0.15">
      <c r="C535" s="24"/>
      <c r="D535" s="24"/>
    </row>
    <row r="536" spans="3:4" x14ac:dyDescent="0.15">
      <c r="C536" s="24"/>
      <c r="D536" s="24"/>
    </row>
    <row r="537" spans="3:4" x14ac:dyDescent="0.15">
      <c r="C537" s="24"/>
      <c r="D537" s="24"/>
    </row>
    <row r="538" spans="3:4" x14ac:dyDescent="0.15">
      <c r="C538" s="24"/>
      <c r="D538" s="24"/>
    </row>
    <row r="539" spans="3:4" x14ac:dyDescent="0.15">
      <c r="C539" s="24"/>
      <c r="D539" s="24"/>
    </row>
    <row r="540" spans="3:4" x14ac:dyDescent="0.15">
      <c r="C540" s="24"/>
      <c r="D540" s="24"/>
    </row>
    <row r="541" spans="3:4" x14ac:dyDescent="0.15">
      <c r="C541" s="24"/>
      <c r="D541" s="24"/>
    </row>
    <row r="542" spans="3:4" x14ac:dyDescent="0.15">
      <c r="C542" s="24"/>
      <c r="D542" s="24"/>
    </row>
    <row r="543" spans="3:4" x14ac:dyDescent="0.15">
      <c r="C543" s="24"/>
      <c r="D543" s="24"/>
    </row>
    <row r="544" spans="3:4" x14ac:dyDescent="0.15">
      <c r="C544" s="24"/>
      <c r="D544" s="24"/>
    </row>
    <row r="545" spans="3:4" x14ac:dyDescent="0.15">
      <c r="C545" s="24"/>
      <c r="D545" s="24"/>
    </row>
    <row r="546" spans="3:4" x14ac:dyDescent="0.15">
      <c r="C546" s="24"/>
      <c r="D546" s="24"/>
    </row>
    <row r="547" spans="3:4" x14ac:dyDescent="0.15">
      <c r="C547" s="24"/>
      <c r="D547" s="24"/>
    </row>
    <row r="548" spans="3:4" x14ac:dyDescent="0.15">
      <c r="C548" s="24"/>
      <c r="D548" s="24"/>
    </row>
    <row r="549" spans="3:4" x14ac:dyDescent="0.15">
      <c r="C549" s="24"/>
      <c r="D549" s="24"/>
    </row>
    <row r="550" spans="3:4" x14ac:dyDescent="0.15">
      <c r="C550" s="24"/>
      <c r="D550" s="24"/>
    </row>
    <row r="551" spans="3:4" x14ac:dyDescent="0.15">
      <c r="C551" s="24"/>
      <c r="D551" s="24"/>
    </row>
    <row r="552" spans="3:4" x14ac:dyDescent="0.15">
      <c r="C552" s="24"/>
      <c r="D552" s="24"/>
    </row>
    <row r="553" spans="3:4" x14ac:dyDescent="0.15">
      <c r="C553" s="24"/>
      <c r="D553" s="24"/>
    </row>
    <row r="554" spans="3:4" x14ac:dyDescent="0.15">
      <c r="C554" s="24"/>
      <c r="D554" s="24"/>
    </row>
    <row r="555" spans="3:4" x14ac:dyDescent="0.15">
      <c r="C555" s="24"/>
      <c r="D555" s="24"/>
    </row>
    <row r="556" spans="3:4" x14ac:dyDescent="0.15">
      <c r="C556" s="24"/>
      <c r="D556" s="24"/>
    </row>
    <row r="557" spans="3:4" x14ac:dyDescent="0.15">
      <c r="C557" s="24"/>
      <c r="D557" s="24"/>
    </row>
    <row r="558" spans="3:4" x14ac:dyDescent="0.15">
      <c r="C558" s="24"/>
      <c r="D558" s="24"/>
    </row>
    <row r="559" spans="3:4" x14ac:dyDescent="0.15">
      <c r="C559" s="24"/>
      <c r="D559" s="24"/>
    </row>
    <row r="560" spans="3:4" x14ac:dyDescent="0.15">
      <c r="C560" s="24"/>
      <c r="D560" s="24"/>
    </row>
    <row r="561" spans="3:4" x14ac:dyDescent="0.15">
      <c r="C561" s="24"/>
      <c r="D561" s="24"/>
    </row>
    <row r="562" spans="3:4" x14ac:dyDescent="0.15">
      <c r="C562" s="24"/>
      <c r="D562" s="24"/>
    </row>
    <row r="563" spans="3:4" x14ac:dyDescent="0.15">
      <c r="C563" s="24"/>
      <c r="D563" s="24"/>
    </row>
    <row r="564" spans="3:4" x14ac:dyDescent="0.15">
      <c r="C564" s="24"/>
      <c r="D564" s="24"/>
    </row>
    <row r="565" spans="3:4" x14ac:dyDescent="0.15">
      <c r="C565" s="24"/>
      <c r="D565" s="24"/>
    </row>
    <row r="566" spans="3:4" x14ac:dyDescent="0.15">
      <c r="C566" s="24"/>
      <c r="D566" s="24"/>
    </row>
    <row r="567" spans="3:4" x14ac:dyDescent="0.15">
      <c r="C567" s="24"/>
      <c r="D567" s="24"/>
    </row>
    <row r="568" spans="3:4" x14ac:dyDescent="0.15">
      <c r="C568" s="24"/>
      <c r="D568" s="24"/>
    </row>
    <row r="569" spans="3:4" x14ac:dyDescent="0.15">
      <c r="C569" s="24"/>
      <c r="D569" s="24"/>
    </row>
    <row r="570" spans="3:4" x14ac:dyDescent="0.15">
      <c r="C570" s="24"/>
      <c r="D570" s="24"/>
    </row>
    <row r="571" spans="3:4" x14ac:dyDescent="0.15">
      <c r="C571" s="24"/>
      <c r="D571" s="24"/>
    </row>
    <row r="572" spans="3:4" x14ac:dyDescent="0.15">
      <c r="C572" s="24"/>
      <c r="D572" s="24"/>
    </row>
    <row r="573" spans="3:4" x14ac:dyDescent="0.15">
      <c r="C573" s="24"/>
      <c r="D573" s="24"/>
    </row>
    <row r="574" spans="3:4" x14ac:dyDescent="0.15">
      <c r="C574" s="24"/>
      <c r="D574" s="24"/>
    </row>
    <row r="575" spans="3:4" x14ac:dyDescent="0.15">
      <c r="C575" s="24"/>
      <c r="D575" s="24"/>
    </row>
    <row r="576" spans="3:4" x14ac:dyDescent="0.15">
      <c r="C576" s="24"/>
      <c r="D576" s="24"/>
    </row>
    <row r="577" spans="3:4" x14ac:dyDescent="0.15">
      <c r="C577" s="24"/>
      <c r="D577" s="24"/>
    </row>
    <row r="578" spans="3:4" x14ac:dyDescent="0.15">
      <c r="C578" s="24"/>
      <c r="D578" s="24"/>
    </row>
    <row r="579" spans="3:4" x14ac:dyDescent="0.15">
      <c r="C579" s="24"/>
      <c r="D579" s="24"/>
    </row>
    <row r="580" spans="3:4" x14ac:dyDescent="0.15">
      <c r="C580" s="24"/>
      <c r="D580" s="24"/>
    </row>
    <row r="581" spans="3:4" x14ac:dyDescent="0.15">
      <c r="C581" s="24"/>
      <c r="D581" s="24"/>
    </row>
    <row r="582" spans="3:4" x14ac:dyDescent="0.15">
      <c r="C582" s="24"/>
      <c r="D582" s="24"/>
    </row>
    <row r="583" spans="3:4" x14ac:dyDescent="0.15">
      <c r="C583" s="24"/>
      <c r="D583" s="24"/>
    </row>
    <row r="584" spans="3:4" x14ac:dyDescent="0.15">
      <c r="C584" s="24"/>
      <c r="D584" s="24"/>
    </row>
    <row r="585" spans="3:4" x14ac:dyDescent="0.15">
      <c r="C585" s="24"/>
      <c r="D585" s="24"/>
    </row>
    <row r="586" spans="3:4" x14ac:dyDescent="0.15">
      <c r="C586" s="24"/>
      <c r="D586" s="24"/>
    </row>
    <row r="587" spans="3:4" x14ac:dyDescent="0.15">
      <c r="C587" s="24"/>
      <c r="D587" s="24"/>
    </row>
    <row r="588" spans="3:4" x14ac:dyDescent="0.15">
      <c r="C588" s="24"/>
      <c r="D588" s="24"/>
    </row>
    <row r="589" spans="3:4" x14ac:dyDescent="0.15">
      <c r="C589" s="24"/>
      <c r="D589" s="24"/>
    </row>
    <row r="590" spans="3:4" x14ac:dyDescent="0.15">
      <c r="C590" s="24"/>
      <c r="D590" s="24"/>
    </row>
    <row r="591" spans="3:4" x14ac:dyDescent="0.15">
      <c r="C591" s="24"/>
      <c r="D591" s="24"/>
    </row>
    <row r="592" spans="3:4" x14ac:dyDescent="0.15">
      <c r="C592" s="24"/>
      <c r="D592" s="24"/>
    </row>
    <row r="593" spans="3:4" x14ac:dyDescent="0.15">
      <c r="C593" s="24"/>
      <c r="D593" s="24"/>
    </row>
    <row r="594" spans="3:4" x14ac:dyDescent="0.15">
      <c r="C594" s="24"/>
      <c r="D594" s="24"/>
    </row>
    <row r="595" spans="3:4" x14ac:dyDescent="0.15">
      <c r="C595" s="24"/>
      <c r="D595" s="24"/>
    </row>
    <row r="596" spans="3:4" x14ac:dyDescent="0.15">
      <c r="C596" s="24"/>
      <c r="D596" s="24"/>
    </row>
    <row r="597" spans="3:4" x14ac:dyDescent="0.15">
      <c r="C597" s="24"/>
      <c r="D597" s="24"/>
    </row>
    <row r="598" spans="3:4" x14ac:dyDescent="0.15">
      <c r="C598" s="24"/>
      <c r="D598" s="24"/>
    </row>
    <row r="599" spans="3:4" x14ac:dyDescent="0.15">
      <c r="C599" s="24"/>
      <c r="D599" s="24"/>
    </row>
    <row r="600" spans="3:4" x14ac:dyDescent="0.15">
      <c r="C600" s="24"/>
      <c r="D600" s="24"/>
    </row>
    <row r="601" spans="3:4" x14ac:dyDescent="0.15">
      <c r="C601" s="24"/>
      <c r="D601" s="24"/>
    </row>
    <row r="602" spans="3:4" x14ac:dyDescent="0.15">
      <c r="C602" s="24"/>
      <c r="D602" s="24"/>
    </row>
    <row r="603" spans="3:4" x14ac:dyDescent="0.15">
      <c r="C603" s="24"/>
      <c r="D603" s="24"/>
    </row>
    <row r="604" spans="3:4" x14ac:dyDescent="0.15">
      <c r="C604" s="24"/>
      <c r="D604" s="24"/>
    </row>
    <row r="605" spans="3:4" x14ac:dyDescent="0.15">
      <c r="C605" s="24"/>
      <c r="D605" s="24"/>
    </row>
    <row r="606" spans="3:4" x14ac:dyDescent="0.15">
      <c r="C606" s="24"/>
      <c r="D606" s="24"/>
    </row>
    <row r="607" spans="3:4" x14ac:dyDescent="0.15">
      <c r="C607" s="24"/>
      <c r="D607" s="24"/>
    </row>
    <row r="608" spans="3:4" x14ac:dyDescent="0.15">
      <c r="C608" s="24"/>
      <c r="D608" s="24"/>
    </row>
    <row r="609" spans="3:4" x14ac:dyDescent="0.15">
      <c r="C609" s="24"/>
      <c r="D609" s="24"/>
    </row>
    <row r="610" spans="3:4" x14ac:dyDescent="0.15">
      <c r="C610" s="24"/>
      <c r="D610" s="24"/>
    </row>
    <row r="611" spans="3:4" x14ac:dyDescent="0.15">
      <c r="C611" s="24"/>
      <c r="D611" s="24"/>
    </row>
    <row r="612" spans="3:4" x14ac:dyDescent="0.15">
      <c r="C612" s="24"/>
      <c r="D612" s="24"/>
    </row>
    <row r="613" spans="3:4" x14ac:dyDescent="0.15">
      <c r="C613" s="24"/>
      <c r="D613" s="24"/>
    </row>
    <row r="614" spans="3:4" x14ac:dyDescent="0.15">
      <c r="C614" s="24"/>
      <c r="D614" s="24"/>
    </row>
    <row r="615" spans="3:4" x14ac:dyDescent="0.15">
      <c r="C615" s="24"/>
      <c r="D615" s="24"/>
    </row>
    <row r="616" spans="3:4" x14ac:dyDescent="0.15">
      <c r="C616" s="24"/>
      <c r="D616" s="24"/>
    </row>
    <row r="617" spans="3:4" x14ac:dyDescent="0.15">
      <c r="C617" s="24"/>
      <c r="D617" s="24"/>
    </row>
    <row r="618" spans="3:4" x14ac:dyDescent="0.15">
      <c r="C618" s="24"/>
      <c r="D618" s="24"/>
    </row>
    <row r="619" spans="3:4" x14ac:dyDescent="0.15">
      <c r="C619" s="24"/>
      <c r="D619" s="24"/>
    </row>
    <row r="620" spans="3:4" x14ac:dyDescent="0.15">
      <c r="C620" s="24"/>
      <c r="D620" s="24"/>
    </row>
    <row r="621" spans="3:4" x14ac:dyDescent="0.15">
      <c r="C621" s="24"/>
      <c r="D621" s="24"/>
    </row>
    <row r="622" spans="3:4" x14ac:dyDescent="0.15">
      <c r="C622" s="24"/>
      <c r="D622" s="24"/>
    </row>
    <row r="623" spans="3:4" x14ac:dyDescent="0.15">
      <c r="C623" s="24"/>
      <c r="D623" s="24"/>
    </row>
    <row r="624" spans="3:4" x14ac:dyDescent="0.15">
      <c r="C624" s="24"/>
      <c r="D624" s="24"/>
    </row>
    <row r="625" spans="3:4" x14ac:dyDescent="0.15">
      <c r="C625" s="24"/>
      <c r="D625" s="24"/>
    </row>
    <row r="626" spans="3:4" x14ac:dyDescent="0.15">
      <c r="C626" s="24"/>
      <c r="D626" s="24"/>
    </row>
    <row r="627" spans="3:4" x14ac:dyDescent="0.15">
      <c r="C627" s="24"/>
      <c r="D627" s="24"/>
    </row>
    <row r="628" spans="3:4" x14ac:dyDescent="0.15">
      <c r="C628" s="24"/>
      <c r="D628" s="24"/>
    </row>
    <row r="629" spans="3:4" x14ac:dyDescent="0.15">
      <c r="C629" s="24"/>
      <c r="D629" s="24"/>
    </row>
    <row r="630" spans="3:4" x14ac:dyDescent="0.15">
      <c r="C630" s="24"/>
      <c r="D630" s="24"/>
    </row>
    <row r="631" spans="3:4" x14ac:dyDescent="0.15">
      <c r="C631" s="24"/>
      <c r="D631" s="24"/>
    </row>
    <row r="632" spans="3:4" x14ac:dyDescent="0.15">
      <c r="C632" s="24"/>
      <c r="D632" s="24"/>
    </row>
    <row r="633" spans="3:4" x14ac:dyDescent="0.15">
      <c r="C633" s="24"/>
      <c r="D633" s="24"/>
    </row>
    <row r="634" spans="3:4" x14ac:dyDescent="0.15">
      <c r="C634" s="24"/>
      <c r="D634" s="24"/>
    </row>
    <row r="635" spans="3:4" x14ac:dyDescent="0.15">
      <c r="C635" s="24"/>
      <c r="D635" s="24"/>
    </row>
    <row r="636" spans="3:4" x14ac:dyDescent="0.15">
      <c r="C636" s="24"/>
      <c r="D636" s="24"/>
    </row>
    <row r="637" spans="3:4" x14ac:dyDescent="0.15">
      <c r="C637" s="24"/>
      <c r="D637" s="24"/>
    </row>
    <row r="638" spans="3:4" x14ac:dyDescent="0.15">
      <c r="C638" s="24"/>
      <c r="D638" s="24"/>
    </row>
    <row r="639" spans="3:4" x14ac:dyDescent="0.15">
      <c r="C639" s="24"/>
      <c r="D639" s="24"/>
    </row>
    <row r="640" spans="3:4" x14ac:dyDescent="0.15">
      <c r="C640" s="24"/>
      <c r="D640" s="24"/>
    </row>
    <row r="641" spans="3:4" x14ac:dyDescent="0.15">
      <c r="C641" s="24"/>
      <c r="D641" s="24"/>
    </row>
    <row r="642" spans="3:4" x14ac:dyDescent="0.15">
      <c r="C642" s="24"/>
      <c r="D642" s="24"/>
    </row>
    <row r="643" spans="3:4" x14ac:dyDescent="0.15">
      <c r="C643" s="24"/>
      <c r="D643" s="24"/>
    </row>
    <row r="644" spans="3:4" x14ac:dyDescent="0.15">
      <c r="C644" s="24"/>
      <c r="D644" s="24"/>
    </row>
    <row r="645" spans="3:4" x14ac:dyDescent="0.15">
      <c r="C645" s="24"/>
      <c r="D645" s="24"/>
    </row>
    <row r="646" spans="3:4" x14ac:dyDescent="0.15">
      <c r="C646" s="24"/>
      <c r="D646" s="24"/>
    </row>
    <row r="647" spans="3:4" x14ac:dyDescent="0.15">
      <c r="C647" s="24"/>
      <c r="D647" s="24"/>
    </row>
    <row r="648" spans="3:4" x14ac:dyDescent="0.15">
      <c r="C648" s="24"/>
      <c r="D648" s="24"/>
    </row>
    <row r="649" spans="3:4" x14ac:dyDescent="0.15">
      <c r="C649" s="24"/>
      <c r="D649" s="24"/>
    </row>
    <row r="650" spans="3:4" x14ac:dyDescent="0.15">
      <c r="C650" s="24"/>
      <c r="D650" s="24"/>
    </row>
    <row r="651" spans="3:4" x14ac:dyDescent="0.15">
      <c r="C651" s="24"/>
      <c r="D651" s="24"/>
    </row>
    <row r="652" spans="3:4" x14ac:dyDescent="0.15">
      <c r="C652" s="24"/>
      <c r="D652" s="24"/>
    </row>
    <row r="653" spans="3:4" x14ac:dyDescent="0.15">
      <c r="C653" s="24"/>
      <c r="D653" s="24"/>
    </row>
    <row r="654" spans="3:4" x14ac:dyDescent="0.15">
      <c r="C654" s="24"/>
      <c r="D654" s="24"/>
    </row>
    <row r="655" spans="3:4" x14ac:dyDescent="0.15">
      <c r="C655" s="24"/>
      <c r="D655" s="24"/>
    </row>
    <row r="656" spans="3:4" x14ac:dyDescent="0.15">
      <c r="C656" s="24"/>
      <c r="D656" s="24"/>
    </row>
    <row r="657" spans="3:4" x14ac:dyDescent="0.15">
      <c r="C657" s="24"/>
      <c r="D657" s="24"/>
    </row>
    <row r="658" spans="3:4" x14ac:dyDescent="0.15">
      <c r="C658" s="24"/>
      <c r="D658" s="24"/>
    </row>
    <row r="659" spans="3:4" x14ac:dyDescent="0.15">
      <c r="C659" s="24"/>
      <c r="D659" s="24"/>
    </row>
    <row r="660" spans="3:4" x14ac:dyDescent="0.15">
      <c r="C660" s="24"/>
      <c r="D660" s="24"/>
    </row>
    <row r="661" spans="3:4" x14ac:dyDescent="0.15">
      <c r="C661" s="24"/>
      <c r="D661" s="24"/>
    </row>
    <row r="662" spans="3:4" x14ac:dyDescent="0.15">
      <c r="C662" s="24"/>
      <c r="D662" s="24"/>
    </row>
    <row r="663" spans="3:4" x14ac:dyDescent="0.15">
      <c r="C663" s="24"/>
      <c r="D663" s="24"/>
    </row>
    <row r="664" spans="3:4" x14ac:dyDescent="0.15">
      <c r="C664" s="24"/>
      <c r="D664" s="24"/>
    </row>
    <row r="665" spans="3:4" x14ac:dyDescent="0.15">
      <c r="C665" s="24"/>
      <c r="D665" s="24"/>
    </row>
    <row r="666" spans="3:4" x14ac:dyDescent="0.15">
      <c r="C666" s="24"/>
      <c r="D666" s="24"/>
    </row>
    <row r="667" spans="3:4" x14ac:dyDescent="0.15">
      <c r="C667" s="24"/>
      <c r="D667" s="24"/>
    </row>
    <row r="668" spans="3:4" x14ac:dyDescent="0.15">
      <c r="C668" s="24"/>
      <c r="D668" s="24"/>
    </row>
    <row r="669" spans="3:4" x14ac:dyDescent="0.15">
      <c r="C669" s="24"/>
      <c r="D669" s="24"/>
    </row>
    <row r="670" spans="3:4" x14ac:dyDescent="0.15">
      <c r="C670" s="24"/>
      <c r="D670" s="24"/>
    </row>
    <row r="671" spans="3:4" x14ac:dyDescent="0.15">
      <c r="C671" s="24"/>
      <c r="D671" s="24"/>
    </row>
    <row r="672" spans="3:4" x14ac:dyDescent="0.15">
      <c r="C672" s="24"/>
      <c r="D672" s="24"/>
    </row>
    <row r="673" spans="3:4" x14ac:dyDescent="0.15">
      <c r="C673" s="24"/>
      <c r="D673" s="24"/>
    </row>
    <row r="674" spans="3:4" x14ac:dyDescent="0.15">
      <c r="C674" s="24"/>
      <c r="D674" s="24"/>
    </row>
    <row r="675" spans="3:4" x14ac:dyDescent="0.15">
      <c r="C675" s="24"/>
      <c r="D675" s="24"/>
    </row>
    <row r="676" spans="3:4" x14ac:dyDescent="0.15">
      <c r="C676" s="24"/>
      <c r="D676" s="24"/>
    </row>
    <row r="677" spans="3:4" x14ac:dyDescent="0.15">
      <c r="C677" s="24"/>
      <c r="D677" s="24"/>
    </row>
    <row r="678" spans="3:4" x14ac:dyDescent="0.15">
      <c r="C678" s="24"/>
      <c r="D678" s="24"/>
    </row>
    <row r="679" spans="3:4" x14ac:dyDescent="0.15">
      <c r="C679" s="24"/>
      <c r="D679" s="24"/>
    </row>
    <row r="680" spans="3:4" x14ac:dyDescent="0.15">
      <c r="C680" s="24"/>
      <c r="D680" s="24"/>
    </row>
    <row r="681" spans="3:4" x14ac:dyDescent="0.15">
      <c r="C681" s="24"/>
      <c r="D681" s="24"/>
    </row>
    <row r="682" spans="3:4" x14ac:dyDescent="0.15">
      <c r="C682" s="24"/>
      <c r="D682" s="24"/>
    </row>
    <row r="683" spans="3:4" x14ac:dyDescent="0.15">
      <c r="C683" s="24"/>
      <c r="D683" s="24"/>
    </row>
    <row r="684" spans="3:4" x14ac:dyDescent="0.15">
      <c r="C684" s="24"/>
      <c r="D684" s="24"/>
    </row>
    <row r="685" spans="3:4" x14ac:dyDescent="0.15">
      <c r="C685" s="24"/>
      <c r="D685" s="24"/>
    </row>
    <row r="686" spans="3:4" x14ac:dyDescent="0.15">
      <c r="C686" s="24"/>
      <c r="D686" s="24"/>
    </row>
    <row r="687" spans="3:4" x14ac:dyDescent="0.15">
      <c r="C687" s="24"/>
      <c r="D687" s="24"/>
    </row>
    <row r="688" spans="3:4" x14ac:dyDescent="0.15">
      <c r="C688" s="24"/>
      <c r="D688" s="24"/>
    </row>
    <row r="689" spans="3:4" x14ac:dyDescent="0.15">
      <c r="C689" s="24"/>
      <c r="D689" s="24"/>
    </row>
    <row r="690" spans="3:4" x14ac:dyDescent="0.15">
      <c r="C690" s="24"/>
      <c r="D690" s="24"/>
    </row>
    <row r="691" spans="3:4" x14ac:dyDescent="0.15">
      <c r="C691" s="24"/>
      <c r="D691" s="24"/>
    </row>
    <row r="692" spans="3:4" x14ac:dyDescent="0.15">
      <c r="C692" s="24"/>
      <c r="D692" s="24"/>
    </row>
    <row r="693" spans="3:4" x14ac:dyDescent="0.15">
      <c r="C693" s="24"/>
      <c r="D693" s="24"/>
    </row>
    <row r="694" spans="3:4" x14ac:dyDescent="0.15">
      <c r="C694" s="24"/>
      <c r="D694" s="24"/>
    </row>
    <row r="695" spans="3:4" x14ac:dyDescent="0.15">
      <c r="C695" s="24"/>
      <c r="D695" s="24"/>
    </row>
    <row r="696" spans="3:4" x14ac:dyDescent="0.15">
      <c r="C696" s="24"/>
      <c r="D696" s="24"/>
    </row>
    <row r="697" spans="3:4" x14ac:dyDescent="0.15">
      <c r="C697" s="24"/>
      <c r="D697" s="24"/>
    </row>
    <row r="698" spans="3:4" x14ac:dyDescent="0.15">
      <c r="C698" s="24"/>
      <c r="D698" s="24"/>
    </row>
    <row r="699" spans="3:4" x14ac:dyDescent="0.15">
      <c r="C699" s="24"/>
      <c r="D699" s="24"/>
    </row>
    <row r="700" spans="3:4" x14ac:dyDescent="0.15">
      <c r="C700" s="24"/>
      <c r="D700" s="24"/>
    </row>
    <row r="701" spans="3:4" x14ac:dyDescent="0.15">
      <c r="C701" s="24"/>
      <c r="D701" s="24"/>
    </row>
    <row r="702" spans="3:4" x14ac:dyDescent="0.15">
      <c r="C702" s="24"/>
      <c r="D702" s="24"/>
    </row>
    <row r="703" spans="3:4" x14ac:dyDescent="0.15">
      <c r="C703" s="24"/>
      <c r="D703" s="24"/>
    </row>
    <row r="704" spans="3:4" x14ac:dyDescent="0.15">
      <c r="C704" s="24"/>
      <c r="D704" s="24"/>
    </row>
    <row r="705" spans="3:4" x14ac:dyDescent="0.15">
      <c r="C705" s="24"/>
      <c r="D705" s="24"/>
    </row>
    <row r="706" spans="3:4" x14ac:dyDescent="0.15">
      <c r="C706" s="24"/>
      <c r="D706" s="24"/>
    </row>
    <row r="707" spans="3:4" x14ac:dyDescent="0.15">
      <c r="C707" s="24"/>
      <c r="D707" s="24"/>
    </row>
    <row r="708" spans="3:4" x14ac:dyDescent="0.15">
      <c r="C708" s="24"/>
      <c r="D708" s="24"/>
    </row>
    <row r="709" spans="3:4" x14ac:dyDescent="0.15">
      <c r="C709" s="24"/>
      <c r="D709" s="24"/>
    </row>
    <row r="710" spans="3:4" x14ac:dyDescent="0.15">
      <c r="C710" s="24"/>
      <c r="D710" s="24"/>
    </row>
    <row r="711" spans="3:4" x14ac:dyDescent="0.15">
      <c r="C711" s="24"/>
      <c r="D711" s="24"/>
    </row>
    <row r="712" spans="3:4" x14ac:dyDescent="0.15">
      <c r="C712" s="24"/>
      <c r="D712" s="24"/>
    </row>
    <row r="713" spans="3:4" x14ac:dyDescent="0.15">
      <c r="C713" s="24"/>
      <c r="D713" s="24"/>
    </row>
    <row r="714" spans="3:4" x14ac:dyDescent="0.15">
      <c r="C714" s="24"/>
      <c r="D714" s="24"/>
    </row>
    <row r="715" spans="3:4" x14ac:dyDescent="0.15">
      <c r="C715" s="24"/>
      <c r="D715" s="24"/>
    </row>
    <row r="716" spans="3:4" x14ac:dyDescent="0.15">
      <c r="C716" s="24"/>
      <c r="D716" s="24"/>
    </row>
    <row r="717" spans="3:4" x14ac:dyDescent="0.15">
      <c r="C717" s="24"/>
      <c r="D717" s="24"/>
    </row>
    <row r="718" spans="3:4" x14ac:dyDescent="0.15">
      <c r="C718" s="24"/>
      <c r="D718" s="24"/>
    </row>
    <row r="719" spans="3:4" x14ac:dyDescent="0.15">
      <c r="C719" s="24"/>
      <c r="D719" s="24"/>
    </row>
    <row r="720" spans="3:4" x14ac:dyDescent="0.15">
      <c r="C720" s="24"/>
      <c r="D720" s="24"/>
    </row>
    <row r="721" spans="3:4" x14ac:dyDescent="0.15">
      <c r="C721" s="24"/>
      <c r="D721" s="24"/>
    </row>
    <row r="722" spans="3:4" x14ac:dyDescent="0.15">
      <c r="C722" s="24"/>
      <c r="D722" s="24"/>
    </row>
    <row r="723" spans="3:4" x14ac:dyDescent="0.15">
      <c r="C723" s="24"/>
      <c r="D723" s="24"/>
    </row>
    <row r="724" spans="3:4" x14ac:dyDescent="0.15">
      <c r="C724" s="24"/>
      <c r="D724" s="24"/>
    </row>
    <row r="725" spans="3:4" x14ac:dyDescent="0.15">
      <c r="C725" s="24"/>
      <c r="D725" s="24"/>
    </row>
    <row r="726" spans="3:4" x14ac:dyDescent="0.15">
      <c r="C726" s="24"/>
      <c r="D726" s="24"/>
    </row>
    <row r="727" spans="3:4" x14ac:dyDescent="0.15">
      <c r="C727" s="24"/>
      <c r="D727" s="24"/>
    </row>
    <row r="728" spans="3:4" x14ac:dyDescent="0.15">
      <c r="C728" s="24"/>
      <c r="D728" s="24"/>
    </row>
    <row r="729" spans="3:4" x14ac:dyDescent="0.15">
      <c r="C729" s="24"/>
      <c r="D729" s="24"/>
    </row>
    <row r="730" spans="3:4" x14ac:dyDescent="0.15">
      <c r="C730" s="24"/>
      <c r="D730" s="24"/>
    </row>
  </sheetData>
  <mergeCells count="10">
    <mergeCell ref="A65:L65"/>
    <mergeCell ref="A66:L66"/>
    <mergeCell ref="A67:L67"/>
    <mergeCell ref="A6:L6"/>
    <mergeCell ref="A1:L1"/>
    <mergeCell ref="A2:L2"/>
    <mergeCell ref="A3:L3"/>
    <mergeCell ref="A4:L4"/>
    <mergeCell ref="A5:L5"/>
    <mergeCell ref="D7:L7"/>
  </mergeCells>
  <pageMargins left="1.05" right="1.05" top="0.5" bottom="0.25" header="0" footer="0"/>
  <pageSetup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showGridLines="0" showWhiteSpace="0" view="pageLayout" zoomScale="160" zoomScaleNormal="100" zoomScaleSheetLayoutView="100" zoomScalePageLayoutView="160" workbookViewId="0">
      <selection sqref="A1:L1"/>
    </sheetView>
  </sheetViews>
  <sheetFormatPr defaultRowHeight="8.25" x14ac:dyDescent="0.15"/>
  <cols>
    <col min="1" max="1" width="10.42578125" style="2" customWidth="1"/>
    <col min="2" max="2" width="7.7109375" style="2" customWidth="1"/>
    <col min="3" max="3" width="0.7109375" style="2" customWidth="1"/>
    <col min="4" max="4" width="7" style="2" customWidth="1"/>
    <col min="5" max="5" width="6.5703125" style="2" customWidth="1"/>
    <col min="6" max="6" width="6.140625" style="2" customWidth="1"/>
    <col min="7" max="7" width="6.85546875" style="2" customWidth="1"/>
    <col min="8" max="8" width="6.140625" style="2" customWidth="1"/>
    <col min="9" max="9" width="6" style="2" customWidth="1"/>
    <col min="10" max="11" width="6.28515625" style="2" customWidth="1"/>
    <col min="12" max="12" width="5.7109375" style="2" customWidth="1"/>
    <col min="13" max="16384" width="9.140625" style="2"/>
  </cols>
  <sheetData>
    <row r="1" spans="1:13" ht="10.5" customHeight="1" x14ac:dyDescent="0.15">
      <c r="A1" s="545" t="s">
        <v>646</v>
      </c>
      <c r="B1" s="545"/>
      <c r="C1" s="545"/>
      <c r="D1" s="545"/>
      <c r="E1" s="545"/>
      <c r="F1" s="545"/>
      <c r="G1" s="545"/>
      <c r="H1" s="545"/>
      <c r="I1" s="545"/>
      <c r="J1" s="545"/>
      <c r="K1" s="545"/>
      <c r="L1" s="545"/>
    </row>
    <row r="2" spans="1:13" ht="12.75" customHeight="1" x14ac:dyDescent="0.15">
      <c r="A2" s="461" t="s">
        <v>536</v>
      </c>
      <c r="B2" s="461"/>
      <c r="C2" s="461"/>
      <c r="D2" s="461"/>
      <c r="E2" s="461"/>
      <c r="F2" s="461"/>
      <c r="G2" s="461"/>
      <c r="H2" s="461"/>
      <c r="I2" s="461"/>
      <c r="J2" s="461"/>
      <c r="K2" s="461"/>
      <c r="L2" s="461"/>
    </row>
    <row r="3" spans="1:13" ht="18.75" customHeight="1" x14ac:dyDescent="0.15">
      <c r="A3" s="470" t="s">
        <v>613</v>
      </c>
      <c r="B3" s="470"/>
      <c r="C3" s="470"/>
      <c r="D3" s="470"/>
      <c r="E3" s="470"/>
      <c r="F3" s="470"/>
      <c r="G3" s="470"/>
      <c r="H3" s="470"/>
      <c r="I3" s="470"/>
      <c r="J3" s="470"/>
      <c r="K3" s="470"/>
      <c r="L3" s="470"/>
    </row>
    <row r="4" spans="1:13" ht="7.5" customHeight="1" x14ac:dyDescent="0.15">
      <c r="A4" s="468"/>
      <c r="B4" s="468"/>
      <c r="C4" s="468"/>
      <c r="D4" s="468"/>
      <c r="E4" s="468"/>
      <c r="F4" s="468"/>
      <c r="G4" s="468"/>
      <c r="H4" s="468"/>
      <c r="I4" s="468"/>
      <c r="J4" s="468"/>
      <c r="K4" s="468"/>
      <c r="L4" s="468"/>
      <c r="M4" s="24"/>
    </row>
    <row r="5" spans="1:13" ht="10.5" customHeight="1" x14ac:dyDescent="0.15">
      <c r="A5" s="478" t="s">
        <v>614</v>
      </c>
      <c r="B5" s="478"/>
      <c r="C5" s="478"/>
      <c r="D5" s="478"/>
      <c r="E5" s="478"/>
      <c r="F5" s="478"/>
      <c r="G5" s="478"/>
      <c r="H5" s="478"/>
      <c r="I5" s="478"/>
      <c r="J5" s="478"/>
      <c r="K5" s="478"/>
      <c r="L5" s="478"/>
      <c r="M5" s="24"/>
    </row>
    <row r="6" spans="1:13" ht="18" customHeight="1" x14ac:dyDescent="0.15">
      <c r="A6" s="459" t="s">
        <v>540</v>
      </c>
      <c r="B6" s="460"/>
      <c r="C6" s="460"/>
      <c r="D6" s="460"/>
      <c r="E6" s="460"/>
      <c r="F6" s="460"/>
      <c r="G6" s="460"/>
      <c r="H6" s="460"/>
      <c r="I6" s="460"/>
      <c r="J6" s="460"/>
      <c r="K6" s="460"/>
      <c r="L6" s="460"/>
    </row>
    <row r="7" spans="1:13" ht="9" customHeight="1" x14ac:dyDescent="0.15">
      <c r="A7" s="536" t="s">
        <v>322</v>
      </c>
      <c r="B7" s="536"/>
      <c r="C7" s="536"/>
      <c r="D7" s="536"/>
      <c r="E7" s="536"/>
      <c r="F7" s="536"/>
      <c r="G7" s="536"/>
      <c r="H7" s="536"/>
      <c r="I7" s="536"/>
      <c r="J7" s="536"/>
      <c r="K7" s="536"/>
      <c r="L7" s="536"/>
    </row>
    <row r="8" spans="1:13" ht="9" customHeight="1" x14ac:dyDescent="0.15">
      <c r="A8" s="44"/>
      <c r="B8" s="357"/>
      <c r="C8" s="197"/>
      <c r="D8" s="499" t="s">
        <v>318</v>
      </c>
      <c r="E8" s="499"/>
      <c r="F8" s="499"/>
      <c r="G8" s="499"/>
      <c r="H8" s="499"/>
      <c r="I8" s="499"/>
      <c r="J8" s="499"/>
      <c r="K8" s="499"/>
      <c r="L8" s="499"/>
    </row>
    <row r="9" spans="1:13" ht="26.25" customHeight="1" x14ac:dyDescent="0.15">
      <c r="B9" s="18" t="s">
        <v>66</v>
      </c>
      <c r="C9" s="311"/>
      <c r="D9" s="18" t="s">
        <v>59</v>
      </c>
      <c r="E9" s="18" t="s">
        <v>317</v>
      </c>
      <c r="F9" s="342" t="s">
        <v>462</v>
      </c>
      <c r="G9" s="18" t="s">
        <v>61</v>
      </c>
      <c r="H9" s="200" t="s">
        <v>364</v>
      </c>
      <c r="I9" s="200" t="s">
        <v>360</v>
      </c>
      <c r="J9" s="18" t="s">
        <v>58</v>
      </c>
      <c r="K9" s="342" t="s">
        <v>419</v>
      </c>
      <c r="L9" s="18" t="s">
        <v>195</v>
      </c>
    </row>
    <row r="10" spans="1:13" ht="9.1999999999999993" customHeight="1" x14ac:dyDescent="0.15">
      <c r="A10" s="26" t="s">
        <v>255</v>
      </c>
      <c r="B10" s="96">
        <v>24.793140000000001</v>
      </c>
      <c r="C10" s="314"/>
      <c r="D10" s="383">
        <v>36.691800000000001</v>
      </c>
      <c r="E10" s="383">
        <v>30.97504</v>
      </c>
      <c r="F10" s="383">
        <v>15.50245</v>
      </c>
      <c r="G10" s="383">
        <v>1.630204</v>
      </c>
      <c r="H10" s="383">
        <v>26.060790000000001</v>
      </c>
      <c r="I10" s="383">
        <v>8.8216380000000001</v>
      </c>
      <c r="J10" s="383">
        <v>28.073129999999999</v>
      </c>
      <c r="K10" s="383">
        <v>7.2489359999999996</v>
      </c>
      <c r="L10" s="383">
        <v>28.594629999999999</v>
      </c>
    </row>
    <row r="11" spans="1:13" ht="9.1999999999999993" customHeight="1" x14ac:dyDescent="0.15">
      <c r="A11" s="26" t="s">
        <v>626</v>
      </c>
      <c r="B11" s="96">
        <v>10.648759999999999</v>
      </c>
      <c r="C11" s="314"/>
      <c r="D11" s="383">
        <v>21.647819999999999</v>
      </c>
      <c r="E11" s="383">
        <v>7.4392300000000002</v>
      </c>
      <c r="F11" s="383">
        <v>4.2893460000000001</v>
      </c>
      <c r="G11" s="383">
        <v>1.8475079999999999</v>
      </c>
      <c r="H11" s="383">
        <v>12.185930000000001</v>
      </c>
      <c r="I11" s="383">
        <v>4.8668399999999998</v>
      </c>
      <c r="J11" s="383">
        <v>5.5742409999999998</v>
      </c>
      <c r="K11" s="383">
        <v>10.50281</v>
      </c>
      <c r="L11" s="383">
        <v>5.2955750000000004</v>
      </c>
    </row>
    <row r="12" spans="1:13" ht="9.1999999999999993" customHeight="1" x14ac:dyDescent="0.15">
      <c r="A12" s="26" t="s">
        <v>277</v>
      </c>
      <c r="B12" s="96">
        <v>10.56626</v>
      </c>
      <c r="C12" s="314"/>
      <c r="D12" s="383">
        <v>2.1788189999999998</v>
      </c>
      <c r="E12" s="383">
        <v>9.7899750000000001</v>
      </c>
      <c r="F12" s="383">
        <v>14.58136</v>
      </c>
      <c r="G12" s="383">
        <v>27.247199999999999</v>
      </c>
      <c r="H12" s="383">
        <v>8.2317630000000008</v>
      </c>
      <c r="I12" s="383">
        <v>20.736149999999999</v>
      </c>
      <c r="J12" s="383">
        <v>10.17155</v>
      </c>
      <c r="K12" s="383">
        <v>9.3513000000000002</v>
      </c>
      <c r="L12" s="383">
        <v>5.6236259999999998</v>
      </c>
    </row>
    <row r="13" spans="1:13" ht="9.1999999999999993" customHeight="1" x14ac:dyDescent="0.15">
      <c r="A13" s="26" t="s">
        <v>260</v>
      </c>
      <c r="B13" s="96">
        <v>9.4133929999999992</v>
      </c>
      <c r="C13" s="314"/>
      <c r="D13" s="383">
        <v>2.4604330000000001</v>
      </c>
      <c r="E13" s="383">
        <v>3.2702369999999998</v>
      </c>
      <c r="F13" s="383">
        <v>8.5574159999999999</v>
      </c>
      <c r="G13" s="383">
        <v>41.608870000000003</v>
      </c>
      <c r="H13" s="383">
        <v>10.80795</v>
      </c>
      <c r="I13" s="383">
        <v>24.41066</v>
      </c>
      <c r="J13" s="383">
        <v>4.6263230000000002</v>
      </c>
      <c r="K13" s="383">
        <v>2.350984</v>
      </c>
      <c r="L13" s="383">
        <v>4.1785589999999999</v>
      </c>
    </row>
    <row r="14" spans="1:13" ht="9.1999999999999993" customHeight="1" x14ac:dyDescent="0.15">
      <c r="A14" s="26" t="s">
        <v>275</v>
      </c>
      <c r="B14" s="96">
        <v>4.6011689999999996</v>
      </c>
      <c r="C14" s="314"/>
      <c r="D14" s="383">
        <v>1.0548150000000001</v>
      </c>
      <c r="E14" s="383">
        <v>5.2099760000000002</v>
      </c>
      <c r="F14" s="383">
        <v>5.5698100000000004</v>
      </c>
      <c r="G14" s="383">
        <v>7.6911959999999997</v>
      </c>
      <c r="H14" s="383">
        <v>4.51065</v>
      </c>
      <c r="I14" s="383">
        <v>10.68784</v>
      </c>
      <c r="J14" s="383">
        <v>5.3338580000000002</v>
      </c>
      <c r="K14" s="383">
        <v>4.1624930000000004</v>
      </c>
      <c r="L14" s="383">
        <v>2.1585800000000002</v>
      </c>
    </row>
    <row r="15" spans="1:13" ht="9.1999999999999993" customHeight="1" x14ac:dyDescent="0.15">
      <c r="A15" s="26" t="s">
        <v>263</v>
      </c>
      <c r="B15" s="96">
        <v>4.1887429999999997</v>
      </c>
      <c r="C15" s="314"/>
      <c r="D15" s="383">
        <v>5.6928799999999997</v>
      </c>
      <c r="E15" s="383">
        <v>4.1570590000000003</v>
      </c>
      <c r="F15" s="383">
        <v>6.9216009999999999</v>
      </c>
      <c r="G15" s="383">
        <v>0.58825099999999997</v>
      </c>
      <c r="H15" s="383">
        <v>1.638846</v>
      </c>
      <c r="I15" s="383">
        <v>1.706453</v>
      </c>
      <c r="J15" s="383">
        <v>4.1517670000000004</v>
      </c>
      <c r="K15" s="383">
        <v>2.5753349999999999</v>
      </c>
      <c r="L15" s="383">
        <v>1.720631</v>
      </c>
    </row>
    <row r="16" spans="1:13" ht="9.1999999999999993" customHeight="1" x14ac:dyDescent="0.15">
      <c r="A16" s="26" t="s">
        <v>269</v>
      </c>
      <c r="B16" s="96">
        <v>2.4945810000000002</v>
      </c>
      <c r="C16" s="314"/>
      <c r="D16" s="383">
        <v>9.0887999999999997E-2</v>
      </c>
      <c r="E16" s="383">
        <v>2.5203660000000001</v>
      </c>
      <c r="F16" s="383">
        <v>4.5231450000000004</v>
      </c>
      <c r="G16" s="383">
        <v>4.0788359999999999</v>
      </c>
      <c r="H16" s="383">
        <v>2.5370499999999998</v>
      </c>
      <c r="I16" s="383">
        <v>3.9135960000000001</v>
      </c>
      <c r="J16" s="383">
        <v>3.1831309999999999</v>
      </c>
      <c r="K16" s="383">
        <v>5.495736</v>
      </c>
      <c r="L16" s="383">
        <v>1.636568</v>
      </c>
    </row>
    <row r="17" spans="1:12" ht="9.1999999999999993" customHeight="1" x14ac:dyDescent="0.15">
      <c r="A17" s="26" t="s">
        <v>390</v>
      </c>
      <c r="B17" s="96">
        <v>2.3926270000000001</v>
      </c>
      <c r="C17" s="314"/>
      <c r="D17" s="383">
        <v>0.48576399999999997</v>
      </c>
      <c r="E17" s="383">
        <v>3.2380070000000001</v>
      </c>
      <c r="F17" s="383">
        <v>2.0490409999999999</v>
      </c>
      <c r="G17" s="383">
        <v>0.88678000000000001</v>
      </c>
      <c r="H17" s="383">
        <v>5.466081</v>
      </c>
      <c r="I17" s="383">
        <v>3.071545</v>
      </c>
      <c r="J17" s="383">
        <v>5.0214080000000001</v>
      </c>
      <c r="K17" s="383">
        <v>5.3399080000000003</v>
      </c>
      <c r="L17" s="383">
        <v>1.349523</v>
      </c>
    </row>
    <row r="18" spans="1:12" ht="9.1999999999999993" customHeight="1" x14ac:dyDescent="0.15">
      <c r="A18" s="26" t="s">
        <v>21</v>
      </c>
      <c r="B18" s="96">
        <v>2.3467509999999998</v>
      </c>
      <c r="C18" s="314"/>
      <c r="D18" s="383">
        <v>2.4051300000000002</v>
      </c>
      <c r="E18" s="383">
        <v>2.3325119999999999</v>
      </c>
      <c r="F18" s="383">
        <v>1.9213819999999999</v>
      </c>
      <c r="G18" s="383">
        <v>2.2848760000000001</v>
      </c>
      <c r="H18" s="383">
        <v>2.5252650000000001</v>
      </c>
      <c r="I18" s="383">
        <v>1.892412</v>
      </c>
      <c r="J18" s="383">
        <v>1.252605</v>
      </c>
      <c r="K18" s="383">
        <v>5.3184750000000003</v>
      </c>
      <c r="L18" s="383">
        <v>2.2910309999999998</v>
      </c>
    </row>
    <row r="19" spans="1:12" ht="9.1999999999999993" customHeight="1" x14ac:dyDescent="0.15">
      <c r="A19" s="26" t="s">
        <v>285</v>
      </c>
      <c r="B19" s="96">
        <v>2.2007539999999999</v>
      </c>
      <c r="C19" s="314"/>
      <c r="D19" s="383">
        <v>1.918452</v>
      </c>
      <c r="E19" s="383">
        <v>3.2876439999999998</v>
      </c>
      <c r="F19" s="383">
        <v>3.3881290000000002</v>
      </c>
      <c r="G19" s="383">
        <v>0.101275</v>
      </c>
      <c r="H19" s="383">
        <v>0.987846</v>
      </c>
      <c r="I19" s="383">
        <v>0.77778899999999995</v>
      </c>
      <c r="J19" s="383">
        <v>1.42719</v>
      </c>
      <c r="K19" s="383">
        <v>2.8056109999999999</v>
      </c>
      <c r="L19" s="383">
        <v>6.6323850000000002</v>
      </c>
    </row>
    <row r="20" spans="1:12" ht="9.1999999999999993" customHeight="1" x14ac:dyDescent="0.15">
      <c r="A20" s="26"/>
      <c r="B20" s="96"/>
      <c r="C20" s="311"/>
      <c r="D20" s="383"/>
      <c r="E20" s="383"/>
      <c r="F20" s="383"/>
      <c r="G20" s="383"/>
      <c r="H20" s="383"/>
      <c r="I20" s="383"/>
      <c r="J20" s="383"/>
      <c r="K20" s="383"/>
      <c r="L20" s="383"/>
    </row>
    <row r="21" spans="1:12" ht="9.1999999999999993" customHeight="1" x14ac:dyDescent="0.15">
      <c r="A21" s="26" t="s">
        <v>374</v>
      </c>
      <c r="B21" s="96">
        <v>2.1821350000000002</v>
      </c>
      <c r="C21" s="314"/>
      <c r="D21" s="383">
        <v>4.4528299999999996</v>
      </c>
      <c r="E21" s="383">
        <v>1.346398</v>
      </c>
      <c r="F21" s="383">
        <v>2.3182960000000001</v>
      </c>
      <c r="G21" s="383">
        <v>0.29479</v>
      </c>
      <c r="H21" s="383">
        <v>0.78347800000000001</v>
      </c>
      <c r="I21" s="383">
        <v>0.84389000000000003</v>
      </c>
      <c r="J21" s="383">
        <v>1.7191609999999999</v>
      </c>
      <c r="K21" s="383">
        <v>1.2924580000000001</v>
      </c>
      <c r="L21" s="383">
        <v>2.3816549999999999</v>
      </c>
    </row>
    <row r="22" spans="1:12" ht="9.1999999999999993" customHeight="1" x14ac:dyDescent="0.15">
      <c r="A22" s="26" t="s">
        <v>268</v>
      </c>
      <c r="B22" s="96">
        <v>2.099288</v>
      </c>
      <c r="C22" s="314"/>
      <c r="D22" s="383">
        <v>0.32266400000000001</v>
      </c>
      <c r="E22" s="383">
        <v>2.3950969999999998</v>
      </c>
      <c r="F22" s="383">
        <v>1.766111</v>
      </c>
      <c r="G22" s="383">
        <v>1.583105</v>
      </c>
      <c r="H22" s="383">
        <v>5.363715</v>
      </c>
      <c r="I22" s="383">
        <v>2.3174519999999998</v>
      </c>
      <c r="J22" s="383">
        <v>1.830694</v>
      </c>
      <c r="K22" s="383">
        <v>8.9512009999999993</v>
      </c>
      <c r="L22" s="383">
        <v>0.75533899999999998</v>
      </c>
    </row>
    <row r="23" spans="1:12" ht="9.1999999999999993" customHeight="1" x14ac:dyDescent="0.15">
      <c r="A23" s="26" t="s">
        <v>281</v>
      </c>
      <c r="B23" s="96">
        <v>1.925378</v>
      </c>
      <c r="C23" s="314"/>
      <c r="D23" s="383">
        <v>0.45163900000000001</v>
      </c>
      <c r="E23" s="383">
        <v>2.5115099999999999</v>
      </c>
      <c r="F23" s="383">
        <v>3.1703649999999999</v>
      </c>
      <c r="G23" s="383">
        <v>2.5900539999999999</v>
      </c>
      <c r="H23" s="383">
        <v>1.1531020000000001</v>
      </c>
      <c r="I23" s="383">
        <v>2.0975410000000001</v>
      </c>
      <c r="J23" s="383">
        <v>2.6520920000000001</v>
      </c>
      <c r="K23" s="383">
        <v>3.123761</v>
      </c>
      <c r="L23" s="383">
        <v>1.296624</v>
      </c>
    </row>
    <row r="24" spans="1:12" ht="9.1999999999999993" customHeight="1" x14ac:dyDescent="0.15">
      <c r="A24" s="26" t="s">
        <v>278</v>
      </c>
      <c r="B24" s="96">
        <v>1.806659</v>
      </c>
      <c r="C24" s="314"/>
      <c r="D24" s="383">
        <v>2.1963849999999998</v>
      </c>
      <c r="E24" s="383">
        <v>1.5060229999999999</v>
      </c>
      <c r="F24" s="383">
        <v>1.615076</v>
      </c>
      <c r="G24" s="383">
        <v>0.84555199999999997</v>
      </c>
      <c r="H24" s="383">
        <v>2.7875549999999998</v>
      </c>
      <c r="I24" s="383">
        <v>1.4493</v>
      </c>
      <c r="J24" s="383">
        <v>1.7752859999999999</v>
      </c>
      <c r="K24" s="383">
        <v>2.9057770000000001</v>
      </c>
      <c r="L24" s="383">
        <v>0.99686699999999995</v>
      </c>
    </row>
    <row r="25" spans="1:12" ht="9.1999999999999993" customHeight="1" x14ac:dyDescent="0.15">
      <c r="A25" s="26" t="s">
        <v>270</v>
      </c>
      <c r="B25" s="96">
        <v>1.519741</v>
      </c>
      <c r="C25" s="314"/>
      <c r="D25" s="383">
        <v>0.66392799999999996</v>
      </c>
      <c r="E25" s="383">
        <v>1.8776740000000001</v>
      </c>
      <c r="F25" s="383">
        <v>2.9502760000000001</v>
      </c>
      <c r="G25" s="383">
        <v>0.30477700000000002</v>
      </c>
      <c r="H25" s="383">
        <v>0.38231799999999999</v>
      </c>
      <c r="I25" s="383">
        <v>0.58404900000000004</v>
      </c>
      <c r="J25" s="383">
        <v>7.0752889999999997</v>
      </c>
      <c r="K25" s="383">
        <v>1.4065559999999999</v>
      </c>
      <c r="L25" s="383">
        <v>1.1362890000000001</v>
      </c>
    </row>
    <row r="26" spans="1:12" ht="9.1999999999999993" customHeight="1" x14ac:dyDescent="0.15">
      <c r="A26" s="26" t="s">
        <v>273</v>
      </c>
      <c r="B26" s="96">
        <v>1.297919</v>
      </c>
      <c r="C26" s="314"/>
      <c r="D26" s="383">
        <v>2.0081359999999999</v>
      </c>
      <c r="E26" s="383">
        <v>1.3453390000000001</v>
      </c>
      <c r="F26" s="383">
        <v>0.86033000000000004</v>
      </c>
      <c r="G26" s="383">
        <v>0.52792799999999995</v>
      </c>
      <c r="H26" s="383">
        <v>1.3065439999999999</v>
      </c>
      <c r="I26" s="383">
        <v>0.67384599999999995</v>
      </c>
      <c r="J26" s="383">
        <v>0.855132</v>
      </c>
      <c r="K26" s="383">
        <v>0.809276</v>
      </c>
      <c r="L26" s="383">
        <v>1.2888329999999999</v>
      </c>
    </row>
    <row r="27" spans="1:12" ht="9.1999999999999993" customHeight="1" x14ac:dyDescent="0.15">
      <c r="A27" s="26" t="s">
        <v>256</v>
      </c>
      <c r="B27" s="96">
        <v>1.2617339999999999</v>
      </c>
      <c r="C27" s="314"/>
      <c r="D27" s="383">
        <v>1.973209</v>
      </c>
      <c r="E27" s="383">
        <v>0.95512300000000006</v>
      </c>
      <c r="F27" s="383">
        <v>1.6391119999999999</v>
      </c>
      <c r="G27" s="383">
        <v>0.10122399999999999</v>
      </c>
      <c r="H27" s="383">
        <v>0.82158900000000001</v>
      </c>
      <c r="I27" s="383">
        <v>0.69474800000000003</v>
      </c>
      <c r="J27" s="383">
        <v>0.83262199999999997</v>
      </c>
      <c r="K27" s="383">
        <v>2.0736189999999999</v>
      </c>
      <c r="L27" s="383">
        <v>1.355674</v>
      </c>
    </row>
    <row r="28" spans="1:12" ht="9.1999999999999993" customHeight="1" x14ac:dyDescent="0.15">
      <c r="A28" s="26" t="s">
        <v>257</v>
      </c>
      <c r="B28" s="96">
        <v>1.1697649999999999</v>
      </c>
      <c r="C28" s="314"/>
      <c r="D28" s="383">
        <v>0.23950399999999999</v>
      </c>
      <c r="E28" s="383">
        <v>1.0092730000000001</v>
      </c>
      <c r="F28" s="383">
        <v>2.4157410000000001</v>
      </c>
      <c r="G28" s="383">
        <v>1.8303450000000001</v>
      </c>
      <c r="H28" s="383">
        <v>0.91847100000000004</v>
      </c>
      <c r="I28" s="383">
        <v>2.7109800000000002</v>
      </c>
      <c r="J28" s="383">
        <v>0.94433500000000004</v>
      </c>
      <c r="K28" s="383">
        <v>1.0646409999999999</v>
      </c>
      <c r="L28" s="383">
        <v>0.70203099999999996</v>
      </c>
    </row>
    <row r="29" spans="1:12" ht="9.1999999999999993" customHeight="1" x14ac:dyDescent="0.15">
      <c r="A29" s="26" t="s">
        <v>280</v>
      </c>
      <c r="B29" s="96">
        <v>1.138533</v>
      </c>
      <c r="C29" s="314"/>
      <c r="D29" s="383">
        <v>0.352186</v>
      </c>
      <c r="E29" s="383">
        <v>1.511182</v>
      </c>
      <c r="F29" s="383">
        <v>2.1241690000000002</v>
      </c>
      <c r="G29" s="383">
        <v>0.344474</v>
      </c>
      <c r="H29" s="383">
        <v>0.61704000000000003</v>
      </c>
      <c r="I29" s="383">
        <v>0.72113099999999997</v>
      </c>
      <c r="J29" s="383">
        <v>2.5458720000000001</v>
      </c>
      <c r="K29" s="383">
        <v>3.1474630000000001</v>
      </c>
      <c r="L29" s="383">
        <v>0.71925300000000003</v>
      </c>
    </row>
    <row r="30" spans="1:12" ht="9.1999999999999993" customHeight="1" x14ac:dyDescent="0.15">
      <c r="A30" s="26" t="s">
        <v>414</v>
      </c>
      <c r="B30" s="96">
        <v>1.035957</v>
      </c>
      <c r="C30" s="314"/>
      <c r="D30" s="383">
        <v>0.59476399999999996</v>
      </c>
      <c r="E30" s="383">
        <v>1.3822080000000001</v>
      </c>
      <c r="F30" s="383">
        <v>0.98809400000000003</v>
      </c>
      <c r="G30" s="383">
        <v>0.19010299999999999</v>
      </c>
      <c r="H30" s="383">
        <v>0.65887700000000005</v>
      </c>
      <c r="I30" s="383">
        <v>0.60866399999999998</v>
      </c>
      <c r="J30" s="383">
        <v>1.0131779999999999</v>
      </c>
      <c r="K30" s="383">
        <v>5.7031299999999998</v>
      </c>
      <c r="L30" s="383">
        <v>1.2055899999999999</v>
      </c>
    </row>
    <row r="31" spans="1:12" ht="9.1999999999999993" customHeight="1" x14ac:dyDescent="0.15">
      <c r="A31" s="26"/>
      <c r="B31" s="96"/>
      <c r="C31" s="311"/>
      <c r="D31" s="383"/>
      <c r="E31" s="383"/>
      <c r="F31" s="383"/>
      <c r="G31" s="383"/>
      <c r="H31" s="383"/>
      <c r="I31" s="383"/>
      <c r="J31" s="383"/>
      <c r="K31" s="383"/>
      <c r="L31" s="383"/>
    </row>
    <row r="32" spans="1:12" ht="9.1999999999999993" customHeight="1" x14ac:dyDescent="0.15">
      <c r="A32" s="26" t="s">
        <v>413</v>
      </c>
      <c r="B32" s="96">
        <v>0.92092600000000002</v>
      </c>
      <c r="C32" s="314"/>
      <c r="D32" s="383">
        <v>1.312689</v>
      </c>
      <c r="E32" s="383">
        <v>0.97766200000000003</v>
      </c>
      <c r="F32" s="383">
        <v>1.353318</v>
      </c>
      <c r="G32" s="383">
        <v>9.1889999999999999E-2</v>
      </c>
      <c r="H32" s="383">
        <v>0.27186399999999999</v>
      </c>
      <c r="I32" s="383">
        <v>0.23957500000000001</v>
      </c>
      <c r="J32" s="383">
        <v>0.60901700000000003</v>
      </c>
      <c r="K32" s="383">
        <v>0.82200899999999999</v>
      </c>
      <c r="L32" s="383">
        <v>2.318505</v>
      </c>
    </row>
    <row r="33" spans="1:12" ht="9.1999999999999993" customHeight="1" x14ac:dyDescent="0.15">
      <c r="A33" s="26" t="s">
        <v>283</v>
      </c>
      <c r="B33" s="96">
        <v>0.76393100000000003</v>
      </c>
      <c r="C33" s="314"/>
      <c r="D33" s="383">
        <v>0.74976900000000002</v>
      </c>
      <c r="E33" s="383">
        <v>0.683419</v>
      </c>
      <c r="F33" s="383">
        <v>0.75070199999999998</v>
      </c>
      <c r="G33" s="383">
        <v>0.36886400000000003</v>
      </c>
      <c r="H33" s="383">
        <v>1.2158420000000001</v>
      </c>
      <c r="I33" s="383">
        <v>0.45209500000000002</v>
      </c>
      <c r="J33" s="383">
        <v>1.3962619999999999</v>
      </c>
      <c r="K33" s="383">
        <v>1.4001889999999999</v>
      </c>
      <c r="L33" s="383">
        <v>0.90911299999999995</v>
      </c>
    </row>
    <row r="34" spans="1:12" ht="9.1999999999999993" customHeight="1" x14ac:dyDescent="0.15">
      <c r="A34" s="26" t="s">
        <v>391</v>
      </c>
      <c r="B34" s="96">
        <v>0.76303100000000001</v>
      </c>
      <c r="C34" s="314"/>
      <c r="D34" s="383">
        <v>0.94122899999999998</v>
      </c>
      <c r="E34" s="383">
        <v>0.88939699999999999</v>
      </c>
      <c r="F34" s="383">
        <v>0.88198799999999999</v>
      </c>
      <c r="G34" s="383">
        <v>0.13377</v>
      </c>
      <c r="H34" s="383">
        <v>0.64739500000000005</v>
      </c>
      <c r="I34" s="383">
        <v>0.31508399999999998</v>
      </c>
      <c r="J34" s="383">
        <v>0.75655499999999998</v>
      </c>
      <c r="K34" s="383">
        <v>0.77523500000000001</v>
      </c>
      <c r="L34" s="383">
        <v>0.62780899999999995</v>
      </c>
    </row>
    <row r="35" spans="1:12" ht="9.1999999999999993" customHeight="1" x14ac:dyDescent="0.15">
      <c r="A35" s="26" t="s">
        <v>287</v>
      </c>
      <c r="B35" s="96">
        <v>0.64951800000000004</v>
      </c>
      <c r="C35" s="314"/>
      <c r="D35" s="383">
        <v>0.774474</v>
      </c>
      <c r="E35" s="383">
        <v>0.77693299999999998</v>
      </c>
      <c r="F35" s="383">
        <v>1.0470120000000001</v>
      </c>
      <c r="G35" s="383">
        <v>8.4513000000000005E-2</v>
      </c>
      <c r="H35" s="383">
        <v>0.20261000000000001</v>
      </c>
      <c r="I35" s="383">
        <v>0.35271400000000003</v>
      </c>
      <c r="J35" s="383">
        <v>0.44595600000000002</v>
      </c>
      <c r="K35" s="383">
        <v>0.43987599999999999</v>
      </c>
      <c r="L35" s="383">
        <v>0.91977500000000001</v>
      </c>
    </row>
    <row r="36" spans="1:12" ht="9.1999999999999993" customHeight="1" x14ac:dyDescent="0.15">
      <c r="A36" s="26" t="s">
        <v>392</v>
      </c>
      <c r="B36" s="96">
        <v>0.59577500000000005</v>
      </c>
      <c r="C36" s="314"/>
      <c r="D36" s="383">
        <v>0.88382499999999997</v>
      </c>
      <c r="E36" s="383">
        <v>0.44069700000000001</v>
      </c>
      <c r="F36" s="383">
        <v>0.56186800000000003</v>
      </c>
      <c r="G36" s="383">
        <v>6.0925E-2</v>
      </c>
      <c r="H36" s="383">
        <v>0.50328399999999995</v>
      </c>
      <c r="I36" s="383">
        <v>0.85326199999999996</v>
      </c>
      <c r="J36" s="383">
        <v>0.36296200000000001</v>
      </c>
      <c r="K36" s="383">
        <v>0.51974399999999998</v>
      </c>
      <c r="L36" s="383">
        <v>3.7529110000000001</v>
      </c>
    </row>
    <row r="37" spans="1:12" ht="9.1999999999999993" customHeight="1" x14ac:dyDescent="0.15">
      <c r="A37" s="26" t="s">
        <v>261</v>
      </c>
      <c r="B37" s="96">
        <v>0.57028199999999996</v>
      </c>
      <c r="C37" s="314"/>
      <c r="D37" s="383" t="s">
        <v>381</v>
      </c>
      <c r="E37" s="383">
        <v>1.703522</v>
      </c>
      <c r="F37" s="383">
        <v>0.28789300000000001</v>
      </c>
      <c r="G37" s="383" t="s">
        <v>381</v>
      </c>
      <c r="H37" s="383">
        <v>5.7832000000000001E-2</v>
      </c>
      <c r="I37" s="383">
        <v>6.9744E-2</v>
      </c>
      <c r="J37" s="383">
        <v>8.1083000000000002E-2</v>
      </c>
      <c r="K37" s="383">
        <v>6.5936999999999996E-2</v>
      </c>
      <c r="L37" s="383">
        <v>9.7689699999999995</v>
      </c>
    </row>
    <row r="38" spans="1:12" ht="9.1999999999999993" customHeight="1" x14ac:dyDescent="0.15">
      <c r="A38" s="26" t="s">
        <v>282</v>
      </c>
      <c r="B38" s="96">
        <v>0.53426499999999999</v>
      </c>
      <c r="C38" s="314"/>
      <c r="D38" s="383">
        <v>0.63322699999999998</v>
      </c>
      <c r="E38" s="383">
        <v>0.43185000000000001</v>
      </c>
      <c r="F38" s="383">
        <v>0.78888199999999997</v>
      </c>
      <c r="G38" s="383">
        <v>0.17559900000000001</v>
      </c>
      <c r="H38" s="383">
        <v>0.53385099999999996</v>
      </c>
      <c r="I38" s="383">
        <v>0.48576399999999997</v>
      </c>
      <c r="J38" s="383">
        <v>0.33513900000000002</v>
      </c>
      <c r="K38" s="383">
        <v>0.696438</v>
      </c>
      <c r="L38" s="383">
        <v>1.188367</v>
      </c>
    </row>
    <row r="39" spans="1:12" ht="9.1999999999999993" customHeight="1" x14ac:dyDescent="0.15">
      <c r="A39" s="26" t="s">
        <v>415</v>
      </c>
      <c r="B39" s="96">
        <v>0.53137400000000001</v>
      </c>
      <c r="C39" s="314"/>
      <c r="D39" s="383">
        <v>0.30898300000000001</v>
      </c>
      <c r="E39" s="383">
        <v>0.695299</v>
      </c>
      <c r="F39" s="383">
        <v>0.887073</v>
      </c>
      <c r="G39" s="383">
        <v>9.2441999999999996E-2</v>
      </c>
      <c r="H39" s="383">
        <v>0.50276900000000002</v>
      </c>
      <c r="I39" s="383">
        <v>0.24463299999999999</v>
      </c>
      <c r="J39" s="383">
        <v>0.54829499999999998</v>
      </c>
      <c r="K39" s="383">
        <v>1.3318570000000001</v>
      </c>
      <c r="L39" s="383">
        <v>0.87548800000000004</v>
      </c>
    </row>
    <row r="40" spans="1:12" ht="9.1999999999999993" customHeight="1" x14ac:dyDescent="0.15">
      <c r="A40" s="26" t="s">
        <v>393</v>
      </c>
      <c r="B40" s="96">
        <v>0.52063000000000004</v>
      </c>
      <c r="C40" s="314"/>
      <c r="D40" s="383">
        <v>0.88236499999999995</v>
      </c>
      <c r="E40" s="383">
        <v>0.51592400000000005</v>
      </c>
      <c r="F40" s="383">
        <v>0.37319000000000002</v>
      </c>
      <c r="G40" s="383">
        <v>6.0146999999999999E-2</v>
      </c>
      <c r="H40" s="383">
        <v>0.50782799999999995</v>
      </c>
      <c r="I40" s="383">
        <v>0.17496</v>
      </c>
      <c r="J40" s="383">
        <v>0.27907300000000002</v>
      </c>
      <c r="K40" s="383">
        <v>0.49427700000000002</v>
      </c>
      <c r="L40" s="383">
        <v>0.38628099999999999</v>
      </c>
    </row>
    <row r="41" spans="1:12" ht="9.1999999999999993" customHeight="1" x14ac:dyDescent="0.15">
      <c r="A41" s="26" t="s">
        <v>276</v>
      </c>
      <c r="B41" s="96">
        <v>0.50658300000000001</v>
      </c>
      <c r="C41" s="314"/>
      <c r="D41" s="383">
        <v>1.3456939999999999</v>
      </c>
      <c r="E41" s="383">
        <v>0.186391</v>
      </c>
      <c r="F41" s="383">
        <v>0.32617699999999999</v>
      </c>
      <c r="G41" s="383">
        <v>7.2818999999999995E-2</v>
      </c>
      <c r="H41" s="383">
        <v>0.175981</v>
      </c>
      <c r="I41" s="383">
        <v>0.119116</v>
      </c>
      <c r="J41" s="383">
        <v>0.168793</v>
      </c>
      <c r="K41" s="383">
        <v>8.2579E-2</v>
      </c>
      <c r="L41" s="383">
        <v>0.24357799999999999</v>
      </c>
    </row>
    <row r="42" spans="1:12" ht="9.1999999999999993" customHeight="1" x14ac:dyDescent="0.15">
      <c r="A42" s="26"/>
      <c r="B42" s="96"/>
      <c r="C42" s="311"/>
      <c r="D42" s="383"/>
      <c r="E42" s="383"/>
      <c r="F42" s="383"/>
      <c r="G42" s="383"/>
      <c r="H42" s="383"/>
      <c r="I42" s="383"/>
      <c r="J42" s="383"/>
      <c r="K42" s="383"/>
      <c r="L42" s="383"/>
    </row>
    <row r="43" spans="1:12" ht="9.1999999999999993" customHeight="1" x14ac:dyDescent="0.15">
      <c r="A43" s="26" t="s">
        <v>265</v>
      </c>
      <c r="B43" s="96">
        <v>0.48402800000000001</v>
      </c>
      <c r="C43" s="314"/>
      <c r="D43" s="383">
        <v>0.75017</v>
      </c>
      <c r="E43" s="383">
        <v>0.46002399999999999</v>
      </c>
      <c r="F43" s="383">
        <v>0.26935900000000002</v>
      </c>
      <c r="G43" s="383">
        <v>6.4639000000000002E-2</v>
      </c>
      <c r="H43" s="383">
        <v>0.44969300000000001</v>
      </c>
      <c r="I43" s="383">
        <v>0.32343</v>
      </c>
      <c r="J43" s="383">
        <v>0.59701599999999999</v>
      </c>
      <c r="K43" s="383">
        <v>0.77914399999999995</v>
      </c>
      <c r="L43" s="383">
        <v>0.35839599999999999</v>
      </c>
    </row>
    <row r="44" spans="1:12" ht="9.1999999999999993" customHeight="1" x14ac:dyDescent="0.15">
      <c r="A44" s="26" t="s">
        <v>266</v>
      </c>
      <c r="B44" s="96">
        <v>0.43636999999999998</v>
      </c>
      <c r="C44" s="314"/>
      <c r="D44" s="383">
        <v>0.29403899999999999</v>
      </c>
      <c r="E44" s="383">
        <v>0.51601399999999997</v>
      </c>
      <c r="F44" s="383">
        <v>0.30538599999999999</v>
      </c>
      <c r="G44" s="383">
        <v>0.23677599999999999</v>
      </c>
      <c r="H44" s="383">
        <v>1.3282959999999999</v>
      </c>
      <c r="I44" s="383">
        <v>0.30447400000000002</v>
      </c>
      <c r="J44" s="383">
        <v>0.33006400000000002</v>
      </c>
      <c r="K44" s="383">
        <v>0.40703299999999998</v>
      </c>
      <c r="L44" s="383">
        <v>0.364958</v>
      </c>
    </row>
    <row r="45" spans="1:12" ht="9.1999999999999993" customHeight="1" x14ac:dyDescent="0.15">
      <c r="A45" s="26" t="s">
        <v>394</v>
      </c>
      <c r="B45" s="96">
        <v>0.37851099999999999</v>
      </c>
      <c r="C45" s="314"/>
      <c r="D45" s="383">
        <v>0.30380800000000002</v>
      </c>
      <c r="E45" s="383">
        <v>0.40177299999999999</v>
      </c>
      <c r="F45" s="383">
        <v>0.46567199999999997</v>
      </c>
      <c r="G45" s="383">
        <v>0.25838100000000003</v>
      </c>
      <c r="H45" s="383">
        <v>0.343995</v>
      </c>
      <c r="I45" s="383">
        <v>0.19954</v>
      </c>
      <c r="J45" s="383">
        <v>0.54381699999999999</v>
      </c>
      <c r="K45" s="383">
        <v>0.91038799999999998</v>
      </c>
      <c r="L45" s="383">
        <v>0.75328899999999999</v>
      </c>
    </row>
    <row r="46" spans="1:12" ht="9.1999999999999993" customHeight="1" x14ac:dyDescent="0.15">
      <c r="A46" s="26" t="s">
        <v>264</v>
      </c>
      <c r="B46" s="96">
        <v>0.36476199999999998</v>
      </c>
      <c r="C46" s="314"/>
      <c r="D46" s="383">
        <v>0.38219399999999998</v>
      </c>
      <c r="E46" s="383">
        <v>0.47069299999999997</v>
      </c>
      <c r="F46" s="383">
        <v>0.38389800000000002</v>
      </c>
      <c r="G46" s="383" t="s">
        <v>381</v>
      </c>
      <c r="H46" s="383">
        <v>0.227906</v>
      </c>
      <c r="I46" s="383">
        <v>0.15027399999999999</v>
      </c>
      <c r="J46" s="383">
        <v>0.54960799999999999</v>
      </c>
      <c r="K46" s="383">
        <v>0.63390500000000005</v>
      </c>
      <c r="L46" s="383">
        <v>1.053866</v>
      </c>
    </row>
    <row r="47" spans="1:12" ht="9.1999999999999993" customHeight="1" x14ac:dyDescent="0.15">
      <c r="A47" s="26" t="s">
        <v>627</v>
      </c>
      <c r="B47" s="96">
        <v>0.36175299999999999</v>
      </c>
      <c r="C47" s="314"/>
      <c r="D47" s="383">
        <v>0.42014499999999999</v>
      </c>
      <c r="E47" s="383">
        <v>0.36445499999999997</v>
      </c>
      <c r="F47" s="383">
        <v>0.384106</v>
      </c>
      <c r="G47" s="383">
        <v>0.14563899999999999</v>
      </c>
      <c r="H47" s="383">
        <v>0.45269199999999998</v>
      </c>
      <c r="I47" s="383">
        <v>0.23985799999999999</v>
      </c>
      <c r="J47" s="383">
        <v>0.48972199999999999</v>
      </c>
      <c r="K47" s="383">
        <v>0.245531</v>
      </c>
      <c r="L47" s="383">
        <v>0.49740800000000002</v>
      </c>
    </row>
    <row r="48" spans="1:12" ht="9.1999999999999993" customHeight="1" x14ac:dyDescent="0.15">
      <c r="A48" s="26" t="s">
        <v>628</v>
      </c>
      <c r="B48" s="96">
        <v>0.33950399999999997</v>
      </c>
      <c r="C48" s="314"/>
      <c r="D48" s="383">
        <v>0.60862400000000005</v>
      </c>
      <c r="E48" s="383">
        <v>0.23608199999999999</v>
      </c>
      <c r="F48" s="383">
        <v>0.248446</v>
      </c>
      <c r="G48" s="383" t="s">
        <v>381</v>
      </c>
      <c r="H48" s="383">
        <v>0.46193200000000001</v>
      </c>
      <c r="I48" s="383">
        <v>0.161521</v>
      </c>
      <c r="J48" s="383">
        <v>0.152971</v>
      </c>
      <c r="K48" s="383">
        <v>0.100041</v>
      </c>
      <c r="L48" s="383">
        <v>2.5354299999999999</v>
      </c>
    </row>
    <row r="49" spans="1:12" ht="9.1999999999999993" customHeight="1" x14ac:dyDescent="0.15">
      <c r="A49" s="26" t="s">
        <v>416</v>
      </c>
      <c r="B49" s="96">
        <v>0.32539299999999999</v>
      </c>
      <c r="C49" s="314"/>
      <c r="D49" s="383" t="s">
        <v>381</v>
      </c>
      <c r="E49" s="383">
        <v>0.215391</v>
      </c>
      <c r="F49" s="383">
        <v>0.56040999999999996</v>
      </c>
      <c r="G49" s="383">
        <v>0.69188400000000005</v>
      </c>
      <c r="H49" s="383">
        <v>0.58311000000000002</v>
      </c>
      <c r="I49" s="383">
        <v>0.42351899999999998</v>
      </c>
      <c r="J49" s="383">
        <v>0.18676499999999999</v>
      </c>
      <c r="K49" s="383">
        <v>0.93093800000000004</v>
      </c>
      <c r="L49" s="383">
        <v>6.8071000000000007E-2</v>
      </c>
    </row>
    <row r="50" spans="1:12" ht="9.1999999999999993" customHeight="1" x14ac:dyDescent="0.15">
      <c r="A50" s="26" t="s">
        <v>272</v>
      </c>
      <c r="B50" s="96">
        <v>0.28443000000000002</v>
      </c>
      <c r="C50" s="314"/>
      <c r="D50" s="383">
        <v>0.39568700000000001</v>
      </c>
      <c r="E50" s="383">
        <v>0.241394</v>
      </c>
      <c r="F50" s="383">
        <v>0.161744</v>
      </c>
      <c r="G50" s="383">
        <v>0.173567</v>
      </c>
      <c r="H50" s="383">
        <v>0.47662500000000002</v>
      </c>
      <c r="I50" s="383">
        <v>5.3721999999999999E-2</v>
      </c>
      <c r="J50" s="383">
        <v>0.49491600000000002</v>
      </c>
      <c r="K50" s="383">
        <v>0.30610999999999999</v>
      </c>
      <c r="L50" s="383">
        <v>0.106207</v>
      </c>
    </row>
    <row r="51" spans="1:12" ht="9.1999999999999993" customHeight="1" x14ac:dyDescent="0.15">
      <c r="A51" s="26" t="s">
        <v>262</v>
      </c>
      <c r="B51" s="96">
        <v>0.24364</v>
      </c>
      <c r="C51" s="314"/>
      <c r="D51" s="383">
        <v>0.495473</v>
      </c>
      <c r="E51" s="383">
        <v>0.16877800000000001</v>
      </c>
      <c r="F51" s="383">
        <v>0.27421800000000002</v>
      </c>
      <c r="G51" s="383" t="s">
        <v>381</v>
      </c>
      <c r="H51" s="383" t="s">
        <v>381</v>
      </c>
      <c r="I51" s="383">
        <v>0.12205100000000001</v>
      </c>
      <c r="J51" s="383">
        <v>0.181869</v>
      </c>
      <c r="K51" s="383">
        <v>0.136602</v>
      </c>
      <c r="L51" s="383">
        <v>0.151314</v>
      </c>
    </row>
    <row r="52" spans="1:12" ht="9.1999999999999993" customHeight="1" x14ac:dyDescent="0.15">
      <c r="A52" s="26" t="s">
        <v>259</v>
      </c>
      <c r="B52" s="96">
        <v>0.21976599999999999</v>
      </c>
      <c r="C52" s="314"/>
      <c r="D52" s="383" t="s">
        <v>381</v>
      </c>
      <c r="E52" s="383">
        <v>0.120504</v>
      </c>
      <c r="F52" s="383">
        <v>0.36704700000000001</v>
      </c>
      <c r="G52" s="383">
        <v>0.14177400000000001</v>
      </c>
      <c r="H52" s="383">
        <v>0.67817400000000005</v>
      </c>
      <c r="I52" s="383">
        <v>0.325376</v>
      </c>
      <c r="J52" s="383">
        <v>0.24271100000000001</v>
      </c>
      <c r="K52" s="383">
        <v>0.87533899999999998</v>
      </c>
      <c r="L52" s="383">
        <v>0.299757</v>
      </c>
    </row>
    <row r="53" spans="1:12" ht="9.1999999999999993" customHeight="1" x14ac:dyDescent="0.15">
      <c r="A53" s="26"/>
      <c r="B53" s="96"/>
      <c r="C53" s="311"/>
      <c r="D53" s="383"/>
      <c r="E53" s="383"/>
      <c r="F53" s="383"/>
      <c r="G53" s="383"/>
      <c r="H53" s="383"/>
      <c r="I53" s="383"/>
      <c r="J53" s="383"/>
      <c r="K53" s="383"/>
      <c r="L53" s="383"/>
    </row>
    <row r="54" spans="1:12" ht="9.1999999999999993" customHeight="1" x14ac:dyDescent="0.15">
      <c r="A54" s="26" t="s">
        <v>258</v>
      </c>
      <c r="B54" s="96">
        <v>0.18875</v>
      </c>
      <c r="C54" s="314"/>
      <c r="D54" s="383">
        <v>0.128659</v>
      </c>
      <c r="E54" s="383">
        <v>0.25228699999999998</v>
      </c>
      <c r="F54" s="383">
        <v>0.19961100000000001</v>
      </c>
      <c r="G54" s="383">
        <v>0.173592</v>
      </c>
      <c r="H54" s="383">
        <v>0.10596999999999999</v>
      </c>
      <c r="I54" s="383">
        <v>0.14917800000000001</v>
      </c>
      <c r="J54" s="383">
        <v>0.127416</v>
      </c>
      <c r="K54" s="383">
        <v>0.51652900000000002</v>
      </c>
      <c r="L54" s="383" t="s">
        <v>381</v>
      </c>
    </row>
    <row r="55" spans="1:12" ht="9.1999999999999993" customHeight="1" x14ac:dyDescent="0.15">
      <c r="A55" s="26" t="s">
        <v>274</v>
      </c>
      <c r="B55" s="96">
        <v>0.18495700000000001</v>
      </c>
      <c r="C55" s="314"/>
      <c r="D55" s="383" t="s">
        <v>381</v>
      </c>
      <c r="E55" s="383">
        <v>0.23816399999999999</v>
      </c>
      <c r="F55" s="383">
        <v>0.47736899999999999</v>
      </c>
      <c r="G55" s="383">
        <v>0.16245100000000001</v>
      </c>
      <c r="H55" s="383">
        <v>6.9071999999999995E-2</v>
      </c>
      <c r="I55" s="383">
        <v>0.222246</v>
      </c>
      <c r="J55" s="383">
        <v>0.20796200000000001</v>
      </c>
      <c r="K55" s="383">
        <v>0.20153099999999999</v>
      </c>
      <c r="L55" s="383">
        <v>0.14885300000000001</v>
      </c>
    </row>
    <row r="56" spans="1:12" ht="9.1999999999999993" customHeight="1" x14ac:dyDescent="0.15">
      <c r="A56" s="26" t="s">
        <v>271</v>
      </c>
      <c r="B56" s="96">
        <v>0.149283</v>
      </c>
      <c r="C56" s="314"/>
      <c r="D56" s="383">
        <v>0.18555099999999999</v>
      </c>
      <c r="E56" s="383">
        <v>0.158163</v>
      </c>
      <c r="F56" s="383">
        <v>0.14822399999999999</v>
      </c>
      <c r="G56" s="383">
        <v>7.6858999999999997E-2</v>
      </c>
      <c r="H56" s="383">
        <v>0.15659300000000001</v>
      </c>
      <c r="I56" s="383">
        <v>8.9513999999999996E-2</v>
      </c>
      <c r="J56" s="383">
        <v>0.133327</v>
      </c>
      <c r="K56" s="383">
        <v>0.12141</v>
      </c>
      <c r="L56" s="383">
        <v>9.5545000000000005E-2</v>
      </c>
    </row>
    <row r="57" spans="1:12" ht="9.1999999999999993" customHeight="1" x14ac:dyDescent="0.15">
      <c r="A57" s="26" t="s">
        <v>254</v>
      </c>
      <c r="B57" s="96">
        <v>0.131936</v>
      </c>
      <c r="C57" s="314"/>
      <c r="D57" s="383" t="s">
        <v>381</v>
      </c>
      <c r="E57" s="383">
        <v>0.29148000000000002</v>
      </c>
      <c r="F57" s="383">
        <v>0.22600700000000001</v>
      </c>
      <c r="G57" s="383" t="s">
        <v>381</v>
      </c>
      <c r="H57" s="383">
        <v>5.8075000000000002E-2</v>
      </c>
      <c r="I57" s="383">
        <v>0.112608</v>
      </c>
      <c r="J57" s="383" t="s">
        <v>381</v>
      </c>
      <c r="K57" s="383" t="s">
        <v>381</v>
      </c>
      <c r="L57" s="383">
        <v>0.52160200000000001</v>
      </c>
    </row>
    <row r="58" spans="1:12" ht="9.1999999999999993" customHeight="1" x14ac:dyDescent="0.15">
      <c r="A58" s="26" t="s">
        <v>267</v>
      </c>
      <c r="B58" s="96">
        <v>0.11562500000000001</v>
      </c>
      <c r="C58" s="314"/>
      <c r="D58" s="383" t="s">
        <v>381</v>
      </c>
      <c r="E58" s="383">
        <v>0.105376</v>
      </c>
      <c r="F58" s="383">
        <v>0.36605799999999999</v>
      </c>
      <c r="G58" s="383" t="s">
        <v>381</v>
      </c>
      <c r="H58" s="383" t="s">
        <v>381</v>
      </c>
      <c r="I58" s="383" t="s">
        <v>381</v>
      </c>
      <c r="J58" s="383">
        <v>0.33119799999999999</v>
      </c>
      <c r="K58" s="383">
        <v>0.478076</v>
      </c>
      <c r="L58" s="383" t="s">
        <v>381</v>
      </c>
    </row>
    <row r="59" spans="1:12" ht="9.1999999999999993" customHeight="1" x14ac:dyDescent="0.15">
      <c r="A59" s="26" t="s">
        <v>279</v>
      </c>
      <c r="B59" s="96">
        <v>6.4031000000000005E-2</v>
      </c>
      <c r="C59" s="314"/>
      <c r="D59" s="383" t="s">
        <v>381</v>
      </c>
      <c r="E59" s="383">
        <v>6.1239000000000002E-2</v>
      </c>
      <c r="F59" s="383">
        <v>0.15471499999999999</v>
      </c>
      <c r="G59" s="383" t="s">
        <v>381</v>
      </c>
      <c r="H59" s="383" t="s">
        <v>381</v>
      </c>
      <c r="I59" s="383" t="s">
        <v>381</v>
      </c>
      <c r="J59" s="383">
        <v>6.2514E-2</v>
      </c>
      <c r="K59" s="383">
        <v>0.386042</v>
      </c>
      <c r="L59" s="383" t="s">
        <v>381</v>
      </c>
    </row>
    <row r="60" spans="1:12" ht="9.1999999999999993" customHeight="1" x14ac:dyDescent="0.15">
      <c r="A60" s="26" t="s">
        <v>286</v>
      </c>
      <c r="B60" s="96">
        <v>6.3503000000000004E-2</v>
      </c>
      <c r="C60" s="314"/>
      <c r="D60" s="383" t="s">
        <v>381</v>
      </c>
      <c r="E60" s="383">
        <v>8.6426000000000003E-2</v>
      </c>
      <c r="F60" s="383">
        <v>8.4499000000000005E-2</v>
      </c>
      <c r="G60" s="383" t="s">
        <v>381</v>
      </c>
      <c r="H60" s="383" t="s">
        <v>381</v>
      </c>
      <c r="I60" s="383">
        <v>6.5429000000000001E-2</v>
      </c>
      <c r="J60" s="383">
        <v>0.14108899999999999</v>
      </c>
      <c r="K60" s="383">
        <v>0.17593800000000001</v>
      </c>
      <c r="L60" s="383">
        <v>0.102926</v>
      </c>
    </row>
    <row r="61" spans="1:12" ht="9.1999999999999993" customHeight="1" x14ac:dyDescent="0.15">
      <c r="A61" s="26" t="s">
        <v>417</v>
      </c>
      <c r="B61" s="96">
        <v>5.7776000000000001E-2</v>
      </c>
      <c r="C61" s="314"/>
      <c r="D61" s="383" t="s">
        <v>381</v>
      </c>
      <c r="E61" s="383">
        <v>8.9108000000000007E-2</v>
      </c>
      <c r="F61" s="383">
        <v>0.16938</v>
      </c>
      <c r="G61" s="383" t="s">
        <v>381</v>
      </c>
      <c r="H61" s="383" t="s">
        <v>381</v>
      </c>
      <c r="I61" s="383" t="s">
        <v>381</v>
      </c>
      <c r="J61" s="383" t="s">
        <v>381</v>
      </c>
      <c r="K61" s="383">
        <v>0.164024</v>
      </c>
      <c r="L61" s="383" t="s">
        <v>381</v>
      </c>
    </row>
    <row r="62" spans="1:12" ht="9.1999999999999993" customHeight="1" x14ac:dyDescent="0.15">
      <c r="A62" s="26" t="s">
        <v>395</v>
      </c>
      <c r="B62" s="96">
        <v>5.6007000000000001E-2</v>
      </c>
      <c r="C62" s="314"/>
      <c r="D62" s="383" t="s">
        <v>381</v>
      </c>
      <c r="E62" s="383">
        <v>5.8250999999999997E-2</v>
      </c>
      <c r="F62" s="383">
        <v>0.18676899999999999</v>
      </c>
      <c r="G62" s="383" t="s">
        <v>381</v>
      </c>
      <c r="H62" s="383" t="s">
        <v>381</v>
      </c>
      <c r="I62" s="383" t="s">
        <v>381</v>
      </c>
      <c r="J62" s="383" t="s">
        <v>381</v>
      </c>
      <c r="K62" s="383" t="s">
        <v>381</v>
      </c>
      <c r="L62" s="383">
        <v>8.1193000000000001E-2</v>
      </c>
    </row>
    <row r="63" spans="1:12" ht="9.1999999999999993" customHeight="1" x14ac:dyDescent="0.15">
      <c r="A63" s="26" t="s">
        <v>288</v>
      </c>
      <c r="B63" s="96">
        <v>5.5490999999999999E-2</v>
      </c>
      <c r="C63" s="314"/>
      <c r="D63" s="383">
        <v>8.1597000000000003E-2</v>
      </c>
      <c r="E63" s="383" t="s">
        <v>381</v>
      </c>
      <c r="F63" s="383">
        <v>8.2034999999999997E-2</v>
      </c>
      <c r="G63" s="383" t="s">
        <v>381</v>
      </c>
      <c r="H63" s="383" t="s">
        <v>381</v>
      </c>
      <c r="I63" s="383" t="s">
        <v>381</v>
      </c>
      <c r="J63" s="383" t="s">
        <v>381</v>
      </c>
      <c r="K63" s="383">
        <v>6.8269999999999997E-2</v>
      </c>
      <c r="L63" s="383">
        <v>0.40596399999999999</v>
      </c>
    </row>
    <row r="64" spans="1:12" ht="9.1999999999999993" customHeight="1" thickBot="1" x14ac:dyDescent="0.2">
      <c r="A64" s="75" t="s">
        <v>396</v>
      </c>
      <c r="B64" s="96">
        <v>5.4886999999999998E-2</v>
      </c>
      <c r="C64" s="314"/>
      <c r="D64" s="383" t="s">
        <v>381</v>
      </c>
      <c r="E64" s="383">
        <v>7.2886000000000006E-2</v>
      </c>
      <c r="F64" s="383">
        <v>7.5700000000000003E-2</v>
      </c>
      <c r="G64" s="383" t="s">
        <v>381</v>
      </c>
      <c r="H64" s="383">
        <v>6.6557000000000005E-2</v>
      </c>
      <c r="I64" s="383" t="s">
        <v>381</v>
      </c>
      <c r="J64" s="383" t="s">
        <v>381</v>
      </c>
      <c r="K64" s="383">
        <v>0.247422</v>
      </c>
      <c r="L64" s="383" t="s">
        <v>381</v>
      </c>
    </row>
    <row r="65" spans="1:12" ht="9.1999999999999993" customHeight="1" x14ac:dyDescent="0.15">
      <c r="A65" s="73" t="s">
        <v>1</v>
      </c>
      <c r="B65" s="97">
        <v>100</v>
      </c>
      <c r="C65" s="311"/>
      <c r="D65" s="384">
        <v>100</v>
      </c>
      <c r="E65" s="384">
        <v>100</v>
      </c>
      <c r="F65" s="384">
        <v>100</v>
      </c>
      <c r="G65" s="384">
        <v>100</v>
      </c>
      <c r="H65" s="384">
        <v>100</v>
      </c>
      <c r="I65" s="384">
        <v>100</v>
      </c>
      <c r="J65" s="384">
        <v>100</v>
      </c>
      <c r="K65" s="384">
        <v>100</v>
      </c>
      <c r="L65" s="384">
        <v>100</v>
      </c>
    </row>
    <row r="66" spans="1:12" ht="17.25" customHeight="1" x14ac:dyDescent="0.15">
      <c r="A66" s="467" t="s">
        <v>319</v>
      </c>
      <c r="B66" s="467"/>
      <c r="C66" s="467"/>
      <c r="D66" s="467"/>
      <c r="E66" s="467"/>
      <c r="F66" s="467"/>
      <c r="G66" s="467"/>
      <c r="H66" s="467"/>
      <c r="I66" s="467"/>
      <c r="J66" s="467"/>
      <c r="K66" s="467"/>
      <c r="L66" s="467"/>
    </row>
    <row r="67" spans="1:12" ht="10.5" customHeight="1" x14ac:dyDescent="0.15">
      <c r="A67" s="466" t="s">
        <v>527</v>
      </c>
      <c r="B67" s="467"/>
      <c r="C67" s="467"/>
      <c r="D67" s="467"/>
      <c r="E67" s="467"/>
      <c r="F67" s="467"/>
      <c r="G67" s="467"/>
      <c r="H67" s="467"/>
      <c r="I67" s="467"/>
      <c r="J67" s="467"/>
      <c r="K67" s="467"/>
      <c r="L67" s="467"/>
    </row>
    <row r="68" spans="1:12" ht="18" customHeight="1" x14ac:dyDescent="0.15">
      <c r="A68" s="512"/>
      <c r="B68" s="512"/>
      <c r="C68" s="512"/>
      <c r="D68" s="512"/>
      <c r="E68" s="512"/>
      <c r="F68" s="512"/>
      <c r="G68" s="512"/>
      <c r="H68" s="512"/>
      <c r="I68" s="512"/>
      <c r="J68" s="512"/>
      <c r="K68" s="512"/>
      <c r="L68" s="512"/>
    </row>
  </sheetData>
  <mergeCells count="11">
    <mergeCell ref="A68:L68"/>
    <mergeCell ref="A67:L67"/>
    <mergeCell ref="A66:L66"/>
    <mergeCell ref="A1:L1"/>
    <mergeCell ref="A3:L3"/>
    <mergeCell ref="A2:L2"/>
    <mergeCell ref="A6:L6"/>
    <mergeCell ref="D8:L8"/>
    <mergeCell ref="A4:L4"/>
    <mergeCell ref="A7:L7"/>
    <mergeCell ref="A5:L5"/>
  </mergeCells>
  <phoneticPr fontId="7" type="noConversion"/>
  <pageMargins left="1.05" right="1.05" top="0.5" bottom="0.25"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8"/>
  <sheetViews>
    <sheetView showGridLines="0" view="pageLayout" zoomScale="160" zoomScaleNormal="145" zoomScaleSheetLayoutView="100" zoomScalePageLayoutView="160" workbookViewId="0">
      <selection sqref="A1:I1"/>
    </sheetView>
  </sheetViews>
  <sheetFormatPr defaultRowHeight="8.25" x14ac:dyDescent="0.15"/>
  <cols>
    <col min="1" max="1" width="24" style="2" customWidth="1"/>
    <col min="2" max="2" width="10.42578125" style="2" bestFit="1" customWidth="1"/>
    <col min="3" max="3" width="8.85546875" style="2" customWidth="1"/>
    <col min="4" max="4" width="0.5703125" style="2" customWidth="1"/>
    <col min="5" max="5" width="10.42578125" style="2" customWidth="1"/>
    <col min="6" max="6" width="9" style="2" customWidth="1"/>
    <col min="7" max="7" width="0.7109375" style="2" customWidth="1"/>
    <col min="8" max="8" width="10.42578125" style="2" customWidth="1"/>
    <col min="9" max="9" width="8.7109375" style="2" customWidth="1"/>
    <col min="10" max="16384" width="9.140625" style="2"/>
  </cols>
  <sheetData>
    <row r="1" spans="1:9" ht="10.5" customHeight="1" x14ac:dyDescent="0.15">
      <c r="A1" s="457" t="s">
        <v>496</v>
      </c>
      <c r="B1" s="457"/>
      <c r="C1" s="457"/>
      <c r="D1" s="457"/>
      <c r="E1" s="457"/>
      <c r="F1" s="457"/>
      <c r="G1" s="457"/>
      <c r="H1" s="457"/>
      <c r="I1" s="457"/>
    </row>
    <row r="2" spans="1:9" ht="12.75" customHeight="1" x14ac:dyDescent="0.15">
      <c r="A2" s="461" t="s">
        <v>536</v>
      </c>
      <c r="B2" s="461"/>
      <c r="C2" s="461"/>
      <c r="D2" s="461"/>
      <c r="E2" s="461"/>
      <c r="F2" s="461"/>
      <c r="G2" s="461"/>
      <c r="H2" s="461"/>
      <c r="I2" s="461"/>
    </row>
    <row r="3" spans="1:9" ht="18" customHeight="1" x14ac:dyDescent="0.15">
      <c r="A3" s="470" t="s">
        <v>537</v>
      </c>
      <c r="B3" s="470"/>
      <c r="C3" s="470"/>
      <c r="D3" s="470"/>
      <c r="E3" s="470"/>
      <c r="F3" s="470"/>
      <c r="G3" s="470"/>
      <c r="H3" s="470"/>
      <c r="I3" s="470"/>
    </row>
    <row r="4" spans="1:9" ht="7.5" customHeight="1" x14ac:dyDescent="0.15">
      <c r="A4" s="476"/>
      <c r="B4" s="476"/>
      <c r="C4" s="476"/>
      <c r="D4" s="476"/>
      <c r="E4" s="476"/>
      <c r="F4" s="476"/>
      <c r="G4" s="476"/>
      <c r="H4" s="476"/>
      <c r="I4" s="476"/>
    </row>
    <row r="5" spans="1:9" s="28" customFormat="1" ht="18" customHeight="1" x14ac:dyDescent="0.2">
      <c r="A5" s="477" t="s">
        <v>529</v>
      </c>
      <c r="B5" s="478"/>
      <c r="C5" s="478"/>
      <c r="D5" s="478"/>
      <c r="E5" s="478"/>
      <c r="F5" s="478"/>
      <c r="G5" s="478"/>
      <c r="H5" s="478"/>
      <c r="I5" s="478"/>
    </row>
    <row r="6" spans="1:9" ht="9.1999999999999993" customHeight="1" x14ac:dyDescent="0.15">
      <c r="A6" s="43"/>
      <c r="B6" s="479" t="s">
        <v>311</v>
      </c>
      <c r="C6" s="479"/>
      <c r="D6" s="69"/>
      <c r="E6" s="479" t="s">
        <v>452</v>
      </c>
      <c r="F6" s="479"/>
      <c r="G6" s="69"/>
      <c r="H6" s="479" t="s">
        <v>312</v>
      </c>
      <c r="I6" s="479"/>
    </row>
    <row r="7" spans="1:9" ht="9.1999999999999993" customHeight="1" x14ac:dyDescent="0.15">
      <c r="B7" s="45" t="s">
        <v>290</v>
      </c>
      <c r="C7" s="189" t="s">
        <v>291</v>
      </c>
      <c r="D7" s="69"/>
      <c r="E7" s="45" t="s">
        <v>290</v>
      </c>
      <c r="F7" s="189" t="s">
        <v>291</v>
      </c>
      <c r="G7" s="69"/>
      <c r="H7" s="45" t="s">
        <v>290</v>
      </c>
      <c r="I7" s="45" t="s">
        <v>291</v>
      </c>
    </row>
    <row r="8" spans="1:9" s="46" customFormat="1" ht="9.1999999999999993" customHeight="1" x14ac:dyDescent="0.15">
      <c r="A8" s="48" t="s">
        <v>292</v>
      </c>
      <c r="B8" s="60">
        <f>SUM(B9:B14)</f>
        <v>309234898</v>
      </c>
      <c r="C8" s="62">
        <f>B8/B16*100</f>
        <v>96.982297296253023</v>
      </c>
      <c r="D8" s="69"/>
      <c r="E8" s="60">
        <f>SUM(E9:E14)</f>
        <v>267956666</v>
      </c>
      <c r="F8" s="62">
        <f t="shared" ref="F8:F15" si="0">E8/$E$16*100</f>
        <v>96.867688503836035</v>
      </c>
      <c r="G8" s="69"/>
      <c r="H8" s="60">
        <f>SUM(H9:H14)</f>
        <v>41278232</v>
      </c>
      <c r="I8" s="62">
        <f t="shared" ref="I8:I15" si="1">H8/$H$16*100</f>
        <v>97.732922884829151</v>
      </c>
    </row>
    <row r="9" spans="1:9" ht="9.1999999999999993" customHeight="1" x14ac:dyDescent="0.15">
      <c r="A9" s="123" t="s">
        <v>293</v>
      </c>
      <c r="B9" s="61">
        <v>234016290</v>
      </c>
      <c r="C9" s="63">
        <f>B9/$B$16*100</f>
        <v>73.392225637308769</v>
      </c>
      <c r="D9" s="69"/>
      <c r="E9" s="61">
        <v>213937345</v>
      </c>
      <c r="F9" s="63">
        <f t="shared" si="0"/>
        <v>77.33943105113012</v>
      </c>
      <c r="G9" s="69"/>
      <c r="H9" s="61">
        <v>20078945</v>
      </c>
      <c r="I9" s="63">
        <f t="shared" si="1"/>
        <v>47.540165559748921</v>
      </c>
    </row>
    <row r="10" spans="1:9" ht="9.1999999999999993" customHeight="1" x14ac:dyDescent="0.15">
      <c r="A10" s="123" t="s">
        <v>294</v>
      </c>
      <c r="B10" s="61">
        <v>40418264</v>
      </c>
      <c r="C10" s="63">
        <f t="shared" ref="C10:C14" si="2">B10/$B$16*100</f>
        <v>12.675982306002348</v>
      </c>
      <c r="D10" s="69"/>
      <c r="E10" s="61">
        <v>36765944</v>
      </c>
      <c r="F10" s="63">
        <f t="shared" si="0"/>
        <v>13.291074501357917</v>
      </c>
      <c r="G10" s="69"/>
      <c r="H10" s="61">
        <v>3652320</v>
      </c>
      <c r="I10" s="63">
        <f t="shared" si="1"/>
        <v>8.6474611827056744</v>
      </c>
    </row>
    <row r="11" spans="1:9" ht="9.1999999999999993" customHeight="1" x14ac:dyDescent="0.15">
      <c r="A11" s="123" t="s">
        <v>295</v>
      </c>
      <c r="B11" s="61">
        <v>2588446</v>
      </c>
      <c r="C11" s="63">
        <f t="shared" si="2"/>
        <v>0.81178884120412886</v>
      </c>
      <c r="D11" s="69"/>
      <c r="E11" s="61">
        <v>2434037</v>
      </c>
      <c r="F11" s="63">
        <f t="shared" si="0"/>
        <v>0.87991667250708194</v>
      </c>
      <c r="G11" s="69"/>
      <c r="H11" s="61">
        <v>154409</v>
      </c>
      <c r="I11" s="63">
        <f t="shared" si="1"/>
        <v>0.36558840237449086</v>
      </c>
    </row>
    <row r="12" spans="1:9" ht="9.1999999999999993" customHeight="1" x14ac:dyDescent="0.15">
      <c r="A12" s="123" t="s">
        <v>296</v>
      </c>
      <c r="B12" s="61">
        <v>16663206</v>
      </c>
      <c r="C12" s="63">
        <f t="shared" si="2"/>
        <v>5.2259172837624144</v>
      </c>
      <c r="D12" s="69"/>
      <c r="E12" s="61">
        <v>5586078</v>
      </c>
      <c r="F12" s="63">
        <f t="shared" si="0"/>
        <v>2.0193954184447547</v>
      </c>
      <c r="G12" s="69"/>
      <c r="H12" s="61">
        <v>11077128</v>
      </c>
      <c r="I12" s="63">
        <f t="shared" si="1"/>
        <v>26.226900818072384</v>
      </c>
    </row>
    <row r="13" spans="1:9" ht="9.1999999999999993" customHeight="1" x14ac:dyDescent="0.15">
      <c r="A13" s="123" t="s">
        <v>297</v>
      </c>
      <c r="B13" s="61">
        <v>547309</v>
      </c>
      <c r="C13" s="63">
        <f t="shared" si="2"/>
        <v>0.17164713457054562</v>
      </c>
      <c r="D13" s="69"/>
      <c r="E13" s="61">
        <v>436505</v>
      </c>
      <c r="F13" s="63">
        <f t="shared" si="0"/>
        <v>0.15779876276848043</v>
      </c>
      <c r="G13" s="69"/>
      <c r="H13" s="61">
        <v>110804</v>
      </c>
      <c r="I13" s="63">
        <f t="shared" si="1"/>
        <v>0.26234647809844686</v>
      </c>
    </row>
    <row r="14" spans="1:9" ht="9.1999999999999993" customHeight="1" x14ac:dyDescent="0.15">
      <c r="A14" s="123" t="s">
        <v>298</v>
      </c>
      <c r="B14" s="61">
        <v>15001383</v>
      </c>
      <c r="C14" s="63">
        <f t="shared" si="2"/>
        <v>4.7047360934048141</v>
      </c>
      <c r="D14" s="69"/>
      <c r="E14" s="61">
        <v>8796757</v>
      </c>
      <c r="F14" s="63">
        <f t="shared" si="0"/>
        <v>3.1800720976276784</v>
      </c>
      <c r="G14" s="69"/>
      <c r="H14" s="61">
        <v>6204626</v>
      </c>
      <c r="I14" s="63">
        <f t="shared" si="1"/>
        <v>14.690460443829231</v>
      </c>
    </row>
    <row r="15" spans="1:9" ht="9.1999999999999993" customHeight="1" thickBot="1" x14ac:dyDescent="0.2">
      <c r="A15" s="71" t="s">
        <v>299</v>
      </c>
      <c r="B15" s="85">
        <v>9622158</v>
      </c>
      <c r="C15" s="62">
        <f>B15/B16*100</f>
        <v>3.017702703746973</v>
      </c>
      <c r="D15" s="69"/>
      <c r="E15" s="85">
        <v>8664641</v>
      </c>
      <c r="F15" s="62">
        <f t="shared" si="0"/>
        <v>3.1323114961639593</v>
      </c>
      <c r="G15" s="69"/>
      <c r="H15" s="85">
        <v>957517</v>
      </c>
      <c r="I15" s="62">
        <f t="shared" si="1"/>
        <v>2.2670771151708475</v>
      </c>
    </row>
    <row r="16" spans="1:9" ht="9.1999999999999993" customHeight="1" x14ac:dyDescent="0.15">
      <c r="A16" s="73" t="s">
        <v>1</v>
      </c>
      <c r="B16" s="80">
        <v>318857056</v>
      </c>
      <c r="C16" s="78">
        <v>100</v>
      </c>
      <c r="D16" s="69"/>
      <c r="E16" s="80">
        <v>276621307</v>
      </c>
      <c r="F16" s="78">
        <v>100</v>
      </c>
      <c r="G16" s="69"/>
      <c r="H16" s="80">
        <v>42235749</v>
      </c>
      <c r="I16" s="78">
        <v>100</v>
      </c>
    </row>
    <row r="17" spans="1:9" ht="10.5" customHeight="1" x14ac:dyDescent="0.15">
      <c r="A17" s="466" t="s">
        <v>527</v>
      </c>
      <c r="B17" s="467"/>
      <c r="C17" s="467"/>
      <c r="D17" s="467"/>
      <c r="E17" s="467"/>
      <c r="F17" s="467"/>
      <c r="G17" s="467"/>
      <c r="H17" s="467"/>
      <c r="I17" s="467"/>
    </row>
    <row r="18" spans="1:9" ht="18" customHeight="1" x14ac:dyDescent="0.15">
      <c r="A18" s="465"/>
      <c r="B18" s="465"/>
      <c r="C18" s="465"/>
      <c r="D18" s="465"/>
      <c r="E18" s="465"/>
      <c r="F18" s="465"/>
      <c r="G18" s="465"/>
      <c r="H18" s="465"/>
      <c r="I18" s="465"/>
    </row>
  </sheetData>
  <mergeCells count="10">
    <mergeCell ref="A18:I18"/>
    <mergeCell ref="A2:I2"/>
    <mergeCell ref="A1:I1"/>
    <mergeCell ref="A4:I4"/>
    <mergeCell ref="A5:I5"/>
    <mergeCell ref="A17:I17"/>
    <mergeCell ref="E6:F6"/>
    <mergeCell ref="H6:I6"/>
    <mergeCell ref="B6:C6"/>
    <mergeCell ref="A3:I3"/>
  </mergeCells>
  <phoneticPr fontId="7" type="noConversion"/>
  <pageMargins left="1.05" right="1.05" top="0.5" bottom="0.25" header="0" footer="0"/>
  <pageSetup orientation="portrait" r:id="rId1"/>
  <headerFooter alignWithMargins="0"/>
  <ignoredErrors>
    <ignoredError sqref="H8 E8 B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90"/>
  <sheetViews>
    <sheetView showGridLines="0" view="pageLayout" zoomScale="160" zoomScaleNormal="100" zoomScaleSheetLayoutView="100" zoomScalePageLayoutView="160" workbookViewId="0">
      <selection sqref="A1:K1"/>
    </sheetView>
  </sheetViews>
  <sheetFormatPr defaultColWidth="5.28515625" defaultRowHeight="8.25" x14ac:dyDescent="0.15"/>
  <cols>
    <col min="1" max="1" width="13.5703125" style="2" customWidth="1"/>
    <col min="2" max="2" width="7" style="2" customWidth="1"/>
    <col min="3" max="3" width="5.5703125" style="2" customWidth="1"/>
    <col min="4" max="4" width="0.85546875" style="2" customWidth="1"/>
    <col min="5" max="5" width="14.28515625" style="2" customWidth="1"/>
    <col min="6" max="6" width="7" style="2" customWidth="1"/>
    <col min="7" max="7" width="5.5703125" style="2" customWidth="1"/>
    <col min="8" max="8" width="0.7109375" style="2" customWidth="1"/>
    <col min="9" max="9" width="15" style="2" customWidth="1"/>
    <col min="10" max="10" width="7.5703125" style="2" customWidth="1"/>
    <col min="11" max="11" width="5.85546875" style="2" customWidth="1"/>
    <col min="12" max="16384" width="5.28515625" style="2"/>
  </cols>
  <sheetData>
    <row r="1" spans="1:11" ht="12.75" customHeight="1" x14ac:dyDescent="0.15">
      <c r="A1" s="457" t="s">
        <v>309</v>
      </c>
      <c r="B1" s="457"/>
      <c r="C1" s="457"/>
      <c r="D1" s="457"/>
      <c r="E1" s="457"/>
      <c r="F1" s="457"/>
      <c r="G1" s="457"/>
      <c r="H1" s="457"/>
      <c r="I1" s="457"/>
      <c r="J1" s="457"/>
      <c r="K1" s="457"/>
    </row>
    <row r="2" spans="1:11" ht="12.75" customHeight="1" x14ac:dyDescent="0.15">
      <c r="A2" s="474" t="s">
        <v>536</v>
      </c>
      <c r="B2" s="474"/>
      <c r="C2" s="474"/>
      <c r="D2" s="474"/>
      <c r="E2" s="474"/>
      <c r="F2" s="474"/>
      <c r="G2" s="474"/>
      <c r="H2" s="474"/>
      <c r="I2" s="474"/>
      <c r="J2" s="474"/>
      <c r="K2" s="474"/>
    </row>
    <row r="3" spans="1:11" ht="18" customHeight="1" x14ac:dyDescent="0.15">
      <c r="A3" s="473" t="s">
        <v>538</v>
      </c>
      <c r="B3" s="473"/>
      <c r="C3" s="473"/>
      <c r="D3" s="473"/>
      <c r="E3" s="473"/>
      <c r="F3" s="473"/>
      <c r="G3" s="473"/>
      <c r="H3" s="473"/>
      <c r="I3" s="473"/>
      <c r="J3" s="473"/>
      <c r="K3" s="473"/>
    </row>
    <row r="4" spans="1:11" ht="7.5" customHeight="1" x14ac:dyDescent="0.15">
      <c r="A4" s="468"/>
      <c r="B4" s="468"/>
      <c r="C4" s="468"/>
      <c r="D4" s="468"/>
      <c r="E4" s="468"/>
      <c r="F4" s="468"/>
      <c r="G4" s="468"/>
      <c r="H4" s="468"/>
      <c r="I4" s="468"/>
      <c r="J4" s="468"/>
      <c r="K4" s="468"/>
    </row>
    <row r="5" spans="1:11" ht="10.5" customHeight="1" x14ac:dyDescent="0.15">
      <c r="A5" s="478" t="s">
        <v>539</v>
      </c>
      <c r="B5" s="478"/>
      <c r="C5" s="478"/>
      <c r="D5" s="478"/>
      <c r="E5" s="478"/>
      <c r="F5" s="478"/>
      <c r="G5" s="478"/>
      <c r="H5" s="478"/>
      <c r="I5" s="478"/>
      <c r="J5" s="478"/>
      <c r="K5" s="478"/>
    </row>
    <row r="6" spans="1:11" ht="18" customHeight="1" x14ac:dyDescent="0.15">
      <c r="A6" s="459" t="s">
        <v>540</v>
      </c>
      <c r="B6" s="460"/>
      <c r="C6" s="460"/>
      <c r="D6" s="460"/>
      <c r="E6" s="460"/>
      <c r="F6" s="460"/>
      <c r="G6" s="460"/>
      <c r="H6" s="460"/>
      <c r="I6" s="460"/>
      <c r="J6" s="460"/>
      <c r="K6" s="460"/>
    </row>
    <row r="7" spans="1:11" ht="9" customHeight="1" x14ac:dyDescent="0.15">
      <c r="A7" s="181"/>
      <c r="B7" s="142" t="s">
        <v>68</v>
      </c>
      <c r="C7" s="8" t="s">
        <v>200</v>
      </c>
      <c r="D7" s="183"/>
      <c r="E7" s="183"/>
      <c r="F7" s="142" t="s">
        <v>68</v>
      </c>
      <c r="G7" s="8" t="s">
        <v>200</v>
      </c>
      <c r="H7" s="183"/>
      <c r="I7" s="183"/>
      <c r="J7" s="142" t="s">
        <v>68</v>
      </c>
      <c r="K7" s="8" t="s">
        <v>200</v>
      </c>
    </row>
    <row r="8" spans="1:11" ht="9" customHeight="1" x14ac:dyDescent="0.15">
      <c r="A8" s="26" t="s">
        <v>59</v>
      </c>
      <c r="B8" s="41">
        <v>11710013</v>
      </c>
      <c r="C8" s="42">
        <f t="shared" ref="C8:C17" si="0">(B8/$J$62)*100</f>
        <v>27.725358913369806</v>
      </c>
      <c r="D8" s="39"/>
      <c r="E8" s="40" t="s">
        <v>104</v>
      </c>
      <c r="F8" s="41">
        <v>124622</v>
      </c>
      <c r="G8" s="42">
        <f t="shared" ref="G8:G17" si="1">(F8/$J$62)*100</f>
        <v>0.29506283882878459</v>
      </c>
      <c r="H8" s="38"/>
      <c r="I8" s="26" t="s">
        <v>165</v>
      </c>
      <c r="J8" s="41">
        <v>35657</v>
      </c>
      <c r="K8" s="42">
        <f t="shared" ref="K8:K16" si="2">(J8/$J$62)*100</f>
        <v>8.4423742550416236E-2</v>
      </c>
    </row>
    <row r="9" spans="1:11" ht="9" customHeight="1" x14ac:dyDescent="0.15">
      <c r="A9" s="318" t="s">
        <v>71</v>
      </c>
      <c r="B9" s="162">
        <v>2505197</v>
      </c>
      <c r="C9" s="42">
        <f t="shared" si="0"/>
        <v>5.9314610473700844</v>
      </c>
      <c r="D9" s="39"/>
      <c r="E9" s="40" t="s">
        <v>113</v>
      </c>
      <c r="F9" s="41">
        <v>122193</v>
      </c>
      <c r="G9" s="42">
        <f t="shared" si="1"/>
        <v>0.28931178656261075</v>
      </c>
      <c r="H9" s="38"/>
      <c r="I9" s="26" t="s">
        <v>147</v>
      </c>
      <c r="J9" s="41">
        <v>35590</v>
      </c>
      <c r="K9" s="42">
        <f t="shared" si="2"/>
        <v>8.4265109161435731E-2</v>
      </c>
    </row>
    <row r="10" spans="1:11" ht="9" customHeight="1" x14ac:dyDescent="0.15">
      <c r="A10" s="318" t="s">
        <v>70</v>
      </c>
      <c r="B10" s="162">
        <v>2181604</v>
      </c>
      <c r="C10" s="42">
        <f t="shared" si="0"/>
        <v>5.1653020288571181</v>
      </c>
      <c r="D10" s="39"/>
      <c r="E10" s="40" t="s">
        <v>163</v>
      </c>
      <c r="F10" s="41">
        <v>113562</v>
      </c>
      <c r="G10" s="42">
        <f t="shared" si="1"/>
        <v>0.26887649133439068</v>
      </c>
      <c r="H10" s="38"/>
      <c r="I10" s="26" t="s">
        <v>162</v>
      </c>
      <c r="J10" s="41">
        <v>32921</v>
      </c>
      <c r="K10" s="42">
        <f t="shared" si="2"/>
        <v>7.7945817889958566E-2</v>
      </c>
    </row>
    <row r="11" spans="1:11" ht="9" customHeight="1" x14ac:dyDescent="0.15">
      <c r="A11" s="318" t="s">
        <v>69</v>
      </c>
      <c r="B11" s="162">
        <v>1923075</v>
      </c>
      <c r="C11" s="42">
        <f t="shared" si="0"/>
        <v>4.5531926046818771</v>
      </c>
      <c r="D11" s="39"/>
      <c r="E11" s="40" t="s">
        <v>306</v>
      </c>
      <c r="F11" s="41">
        <v>113059</v>
      </c>
      <c r="G11" s="42">
        <f t="shared" si="1"/>
        <v>0.26768555708577585</v>
      </c>
      <c r="H11" s="38"/>
      <c r="I11" s="26" t="s">
        <v>398</v>
      </c>
      <c r="J11" s="41">
        <v>32911</v>
      </c>
      <c r="K11" s="42">
        <f t="shared" si="2"/>
        <v>7.7922141264737607E-2</v>
      </c>
    </row>
    <row r="12" spans="1:11" x14ac:dyDescent="0.15">
      <c r="A12" s="318" t="s">
        <v>76</v>
      </c>
      <c r="B12" s="162">
        <v>1322893</v>
      </c>
      <c r="C12" s="42">
        <f t="shared" si="0"/>
        <v>3.1321641768445971</v>
      </c>
      <c r="D12" s="39"/>
      <c r="E12" s="40" t="s">
        <v>119</v>
      </c>
      <c r="F12" s="41">
        <v>111710</v>
      </c>
      <c r="G12" s="42">
        <f t="shared" si="1"/>
        <v>0.26449158034346687</v>
      </c>
      <c r="H12" s="38"/>
      <c r="I12" s="26" t="s">
        <v>159</v>
      </c>
      <c r="J12" s="41">
        <v>32379</v>
      </c>
      <c r="K12" s="42">
        <f t="shared" si="2"/>
        <v>7.6662544802981944E-2</v>
      </c>
    </row>
    <row r="13" spans="1:11" ht="9" customHeight="1" x14ac:dyDescent="0.15">
      <c r="A13" s="26" t="s">
        <v>72</v>
      </c>
      <c r="B13" s="41">
        <v>1298268</v>
      </c>
      <c r="C13" s="42">
        <f t="shared" si="0"/>
        <v>3.0738604872379556</v>
      </c>
      <c r="D13" s="39"/>
      <c r="E13" s="40" t="s">
        <v>114</v>
      </c>
      <c r="F13" s="41">
        <v>108966</v>
      </c>
      <c r="G13" s="42">
        <f t="shared" si="1"/>
        <v>0.25799471438283245</v>
      </c>
      <c r="H13" s="38"/>
      <c r="I13" s="26" t="s">
        <v>166</v>
      </c>
      <c r="J13" s="41">
        <v>31630</v>
      </c>
      <c r="K13" s="42">
        <f t="shared" si="2"/>
        <v>7.488916557393123E-2</v>
      </c>
    </row>
    <row r="14" spans="1:11" ht="9" customHeight="1" x14ac:dyDescent="0.15">
      <c r="A14" s="26" t="s">
        <v>75</v>
      </c>
      <c r="B14" s="41">
        <v>1175936</v>
      </c>
      <c r="C14" s="42">
        <f t="shared" si="0"/>
        <v>2.7842195955847733</v>
      </c>
      <c r="D14" s="39"/>
      <c r="E14" s="40" t="s">
        <v>124</v>
      </c>
      <c r="F14" s="41">
        <v>99662</v>
      </c>
      <c r="G14" s="42">
        <f t="shared" si="1"/>
        <v>0.23596598227724103</v>
      </c>
      <c r="H14" s="38"/>
      <c r="I14" s="26" t="s">
        <v>178</v>
      </c>
      <c r="J14" s="41">
        <v>30028</v>
      </c>
      <c r="K14" s="42">
        <f t="shared" si="2"/>
        <v>7.1096170213531665E-2</v>
      </c>
    </row>
    <row r="15" spans="1:11" ht="9" customHeight="1" x14ac:dyDescent="0.15">
      <c r="A15" s="26" t="s">
        <v>74</v>
      </c>
      <c r="B15" s="41">
        <v>1082173</v>
      </c>
      <c r="C15" s="42">
        <f t="shared" si="0"/>
        <v>2.5622204545253831</v>
      </c>
      <c r="D15" s="39"/>
      <c r="E15" s="40" t="s">
        <v>149</v>
      </c>
      <c r="F15" s="41">
        <v>96159</v>
      </c>
      <c r="G15" s="42">
        <f t="shared" si="1"/>
        <v>0.22767206046233487</v>
      </c>
      <c r="H15" s="38"/>
      <c r="I15" s="26" t="s">
        <v>156</v>
      </c>
      <c r="J15" s="41">
        <v>30001</v>
      </c>
      <c r="K15" s="42">
        <f t="shared" si="2"/>
        <v>7.1032243325435049E-2</v>
      </c>
    </row>
    <row r="16" spans="1:11" ht="9" customHeight="1" x14ac:dyDescent="0.15">
      <c r="A16" s="26" t="s">
        <v>78</v>
      </c>
      <c r="B16" s="41">
        <v>995755</v>
      </c>
      <c r="C16" s="42">
        <f t="shared" si="0"/>
        <v>2.3576117946907962</v>
      </c>
      <c r="D16" s="39"/>
      <c r="E16" s="40" t="s">
        <v>118</v>
      </c>
      <c r="F16" s="41">
        <v>96059</v>
      </c>
      <c r="G16" s="42">
        <f t="shared" si="1"/>
        <v>0.22743529421012521</v>
      </c>
      <c r="H16" s="38"/>
      <c r="I16" s="26" t="s">
        <v>168</v>
      </c>
      <c r="J16" s="41">
        <v>29492</v>
      </c>
      <c r="K16" s="42">
        <f t="shared" si="2"/>
        <v>6.9827103101687618E-2</v>
      </c>
    </row>
    <row r="17" spans="1:11" ht="9" customHeight="1" x14ac:dyDescent="0.15">
      <c r="A17" s="26" t="s">
        <v>81</v>
      </c>
      <c r="B17" s="41">
        <v>909267</v>
      </c>
      <c r="C17" s="42">
        <f t="shared" si="0"/>
        <v>2.1528373984796625</v>
      </c>
      <c r="D17" s="39"/>
      <c r="E17" s="40" t="s">
        <v>205</v>
      </c>
      <c r="F17" s="41">
        <v>94446</v>
      </c>
      <c r="G17" s="42">
        <f t="shared" si="1"/>
        <v>0.22361625456198256</v>
      </c>
      <c r="H17" s="38"/>
      <c r="I17" s="26" t="s">
        <v>154</v>
      </c>
      <c r="J17" s="41">
        <v>29226</v>
      </c>
      <c r="K17" s="42">
        <f t="shared" ref="K17:K27" si="3">(J17/$J$62)*100</f>
        <v>6.91973048708098E-2</v>
      </c>
    </row>
    <row r="18" spans="1:11" ht="9" customHeight="1" x14ac:dyDescent="0.15">
      <c r="A18" s="26"/>
      <c r="B18" s="41"/>
      <c r="C18" s="42"/>
      <c r="D18" s="39"/>
      <c r="E18" s="40"/>
      <c r="F18" s="41"/>
      <c r="G18" s="42"/>
      <c r="H18" s="38"/>
      <c r="I18" s="26"/>
      <c r="J18" s="41"/>
      <c r="K18" s="42"/>
    </row>
    <row r="19" spans="1:11" ht="9" customHeight="1" x14ac:dyDescent="0.15">
      <c r="A19" s="26" t="s">
        <v>73</v>
      </c>
      <c r="B19" s="41">
        <v>794355</v>
      </c>
      <c r="C19" s="42">
        <f t="shared" ref="C19:C28" si="4">(B19/$J$62)*100</f>
        <v>1.8807645627404403</v>
      </c>
      <c r="D19" s="39"/>
      <c r="E19" s="40" t="s">
        <v>121</v>
      </c>
      <c r="F19" s="41">
        <v>93288</v>
      </c>
      <c r="G19" s="42">
        <f t="shared" ref="G19:G28" si="5">(F19/$J$62)*100</f>
        <v>0.22087450136139408</v>
      </c>
      <c r="H19" s="38"/>
      <c r="I19" s="26" t="s">
        <v>160</v>
      </c>
      <c r="J19" s="41">
        <v>28739</v>
      </c>
      <c r="K19" s="42">
        <f t="shared" si="3"/>
        <v>6.8044253222548506E-2</v>
      </c>
    </row>
    <row r="20" spans="1:11" ht="9" customHeight="1" x14ac:dyDescent="0.15">
      <c r="A20" s="26" t="s">
        <v>80</v>
      </c>
      <c r="B20" s="41">
        <v>710572</v>
      </c>
      <c r="C20" s="42">
        <f t="shared" si="4"/>
        <v>1.6823946936515795</v>
      </c>
      <c r="D20" s="39"/>
      <c r="E20" s="40" t="s">
        <v>170</v>
      </c>
      <c r="F20" s="41">
        <v>89948</v>
      </c>
      <c r="G20" s="42">
        <f t="shared" si="5"/>
        <v>0.2129665085375898</v>
      </c>
      <c r="H20" s="38"/>
      <c r="I20" s="26" t="s">
        <v>161</v>
      </c>
      <c r="J20" s="41">
        <v>28611</v>
      </c>
      <c r="K20" s="42">
        <f t="shared" si="3"/>
        <v>6.7741192419720084E-2</v>
      </c>
    </row>
    <row r="21" spans="1:11" ht="9" customHeight="1" x14ac:dyDescent="0.15">
      <c r="A21" s="26" t="s">
        <v>79</v>
      </c>
      <c r="B21" s="41">
        <v>697002</v>
      </c>
      <c r="C21" s="42">
        <f t="shared" si="4"/>
        <v>1.6502655132267217</v>
      </c>
      <c r="D21" s="39"/>
      <c r="E21" s="40" t="s">
        <v>134</v>
      </c>
      <c r="F21" s="41">
        <v>89927</v>
      </c>
      <c r="G21" s="42">
        <f t="shared" si="5"/>
        <v>0.21291678762462579</v>
      </c>
      <c r="H21" s="38"/>
      <c r="I21" s="184" t="s">
        <v>615</v>
      </c>
      <c r="J21" s="41">
        <v>27681</v>
      </c>
      <c r="K21" s="42">
        <f t="shared" si="3"/>
        <v>6.5539266274169783E-2</v>
      </c>
    </row>
    <row r="22" spans="1:11" ht="9" customHeight="1" x14ac:dyDescent="0.15">
      <c r="A22" s="26" t="s">
        <v>85</v>
      </c>
      <c r="B22" s="41">
        <v>616631</v>
      </c>
      <c r="C22" s="42">
        <f t="shared" si="4"/>
        <v>1.4599741086632558</v>
      </c>
      <c r="D22" s="39"/>
      <c r="E22" s="40" t="s">
        <v>187</v>
      </c>
      <c r="F22" s="41">
        <v>89881</v>
      </c>
      <c r="G22" s="42">
        <f t="shared" si="5"/>
        <v>0.21280787514860927</v>
      </c>
      <c r="H22" s="38"/>
      <c r="I22" s="26" t="s">
        <v>171</v>
      </c>
      <c r="J22" s="41">
        <v>27611</v>
      </c>
      <c r="K22" s="42">
        <f t="shared" si="3"/>
        <v>6.5373529897622989E-2</v>
      </c>
    </row>
    <row r="23" spans="1:11" ht="9" customHeight="1" x14ac:dyDescent="0.15">
      <c r="A23" s="26" t="s">
        <v>77</v>
      </c>
      <c r="B23" s="41">
        <v>584234</v>
      </c>
      <c r="C23" s="42">
        <f t="shared" si="4"/>
        <v>1.3832689459348761</v>
      </c>
      <c r="D23" s="39"/>
      <c r="E23" s="40" t="s">
        <v>115</v>
      </c>
      <c r="F23" s="41">
        <v>89290</v>
      </c>
      <c r="G23" s="42">
        <f t="shared" si="5"/>
        <v>0.2114085865980499</v>
      </c>
      <c r="H23" s="38"/>
      <c r="I23" s="26" t="s">
        <v>616</v>
      </c>
      <c r="J23" s="41">
        <v>27421</v>
      </c>
      <c r="K23" s="42">
        <f t="shared" si="3"/>
        <v>6.492367401842454E-2</v>
      </c>
    </row>
    <row r="24" spans="1:11" ht="9" customHeight="1" x14ac:dyDescent="0.15">
      <c r="A24" s="26" t="s">
        <v>91</v>
      </c>
      <c r="B24" s="41">
        <v>569027</v>
      </c>
      <c r="C24" s="42">
        <f t="shared" si="4"/>
        <v>1.3472639019613457</v>
      </c>
      <c r="D24" s="39"/>
      <c r="E24" s="40" t="s">
        <v>128</v>
      </c>
      <c r="F24" s="41">
        <v>86340</v>
      </c>
      <c r="G24" s="42">
        <f t="shared" si="5"/>
        <v>0.20442398215786348</v>
      </c>
      <c r="H24" s="38"/>
      <c r="I24" s="26" t="s">
        <v>151</v>
      </c>
      <c r="J24" s="41">
        <v>26724</v>
      </c>
      <c r="K24" s="42">
        <f t="shared" si="3"/>
        <v>6.3273413240522852E-2</v>
      </c>
    </row>
    <row r="25" spans="1:11" ht="9" customHeight="1" x14ac:dyDescent="0.15">
      <c r="A25" s="26" t="s">
        <v>88</v>
      </c>
      <c r="B25" s="41">
        <v>442217</v>
      </c>
      <c r="C25" s="42">
        <f t="shared" si="4"/>
        <v>1.0470206175342125</v>
      </c>
      <c r="D25" s="39"/>
      <c r="E25" s="40" t="s">
        <v>110</v>
      </c>
      <c r="F25" s="41">
        <v>81673</v>
      </c>
      <c r="G25" s="42">
        <f t="shared" si="5"/>
        <v>0.1933741011672363</v>
      </c>
      <c r="H25" s="38"/>
      <c r="I25" s="26" t="s">
        <v>194</v>
      </c>
      <c r="J25" s="41">
        <v>26296</v>
      </c>
      <c r="K25" s="42">
        <f t="shared" si="3"/>
        <v>6.2260053681065297E-2</v>
      </c>
    </row>
    <row r="26" spans="1:11" ht="9" customHeight="1" x14ac:dyDescent="0.15">
      <c r="A26" s="26" t="s">
        <v>84</v>
      </c>
      <c r="B26" s="41">
        <v>432069</v>
      </c>
      <c r="C26" s="42">
        <f t="shared" si="4"/>
        <v>1.0229935782599711</v>
      </c>
      <c r="D26" s="39"/>
      <c r="E26" s="40" t="s">
        <v>123</v>
      </c>
      <c r="F26" s="41">
        <v>81571</v>
      </c>
      <c r="G26" s="42">
        <f t="shared" si="5"/>
        <v>0.19313259958998241</v>
      </c>
      <c r="H26" s="38"/>
      <c r="I26" s="26" t="s">
        <v>373</v>
      </c>
      <c r="J26" s="41">
        <v>25073</v>
      </c>
      <c r="K26" s="42">
        <f t="shared" si="3"/>
        <v>5.9364402416540549E-2</v>
      </c>
    </row>
    <row r="27" spans="1:11" ht="9" customHeight="1" x14ac:dyDescent="0.15">
      <c r="A27" s="26" t="s">
        <v>93</v>
      </c>
      <c r="B27" s="41">
        <v>418951</v>
      </c>
      <c r="C27" s="42">
        <f t="shared" si="4"/>
        <v>0.99193458129510148</v>
      </c>
      <c r="D27" s="39"/>
      <c r="E27" s="40" t="s">
        <v>139</v>
      </c>
      <c r="F27" s="41">
        <v>81469</v>
      </c>
      <c r="G27" s="42">
        <f t="shared" si="5"/>
        <v>0.19289109801272852</v>
      </c>
      <c r="H27" s="38"/>
      <c r="I27" s="26" t="s">
        <v>400</v>
      </c>
      <c r="J27" s="41">
        <v>24899</v>
      </c>
      <c r="K27" s="42">
        <f t="shared" si="3"/>
        <v>5.8952429137695654E-2</v>
      </c>
    </row>
    <row r="28" spans="1:11" ht="9" customHeight="1" x14ac:dyDescent="0.15">
      <c r="A28" s="26" t="s">
        <v>86</v>
      </c>
      <c r="B28" s="41">
        <v>396339</v>
      </c>
      <c r="C28" s="42">
        <f t="shared" si="4"/>
        <v>0.93839699634544194</v>
      </c>
      <c r="D28" s="39"/>
      <c r="E28" s="40" t="s">
        <v>136</v>
      </c>
      <c r="F28" s="41">
        <v>80707</v>
      </c>
      <c r="G28" s="42">
        <f t="shared" si="5"/>
        <v>0.19108693917089054</v>
      </c>
      <c r="H28" s="38"/>
      <c r="I28" s="26" t="s">
        <v>176</v>
      </c>
      <c r="J28" s="41">
        <v>23392</v>
      </c>
      <c r="K28" s="42">
        <f t="shared" ref="K28:K35" si="6">(J28/$J$62)*100</f>
        <v>5.5384361716895328E-2</v>
      </c>
    </row>
    <row r="29" spans="1:11" ht="9" customHeight="1" x14ac:dyDescent="0.15">
      <c r="A29" s="26"/>
      <c r="B29" s="41"/>
      <c r="C29" s="42"/>
      <c r="D29" s="39"/>
      <c r="E29" s="40"/>
      <c r="F29" s="41"/>
      <c r="G29" s="42"/>
      <c r="H29" s="38"/>
      <c r="I29" s="26"/>
      <c r="J29" s="41"/>
      <c r="K29" s="42"/>
    </row>
    <row r="30" spans="1:11" ht="9" customHeight="1" x14ac:dyDescent="0.15">
      <c r="A30" s="26" t="s">
        <v>94</v>
      </c>
      <c r="B30" s="41">
        <v>365445</v>
      </c>
      <c r="C30" s="42">
        <f t="shared" ref="C30:C39" si="7">(B30/$J$62)*100</f>
        <v>0.86525043038777405</v>
      </c>
      <c r="D30" s="39"/>
      <c r="E30" s="40" t="s">
        <v>130</v>
      </c>
      <c r="F30" s="41">
        <v>75266</v>
      </c>
      <c r="G30" s="42">
        <f t="shared" ref="G30:G39" si="8">(F30/$J$62)*100</f>
        <v>0.17820448738816019</v>
      </c>
      <c r="H30" s="38"/>
      <c r="I30" s="26" t="s">
        <v>169</v>
      </c>
      <c r="J30" s="41">
        <v>23106</v>
      </c>
      <c r="K30" s="42">
        <f t="shared" si="6"/>
        <v>5.4707210235575551E-2</v>
      </c>
    </row>
    <row r="31" spans="1:11" ht="9" customHeight="1" x14ac:dyDescent="0.15">
      <c r="A31" s="26" t="s">
        <v>89</v>
      </c>
      <c r="B31" s="41">
        <v>363551</v>
      </c>
      <c r="C31" s="42">
        <f t="shared" si="7"/>
        <v>0.86076607757092227</v>
      </c>
      <c r="D31" s="39"/>
      <c r="E31" s="40" t="s">
        <v>135</v>
      </c>
      <c r="F31" s="41">
        <v>71679</v>
      </c>
      <c r="G31" s="42">
        <f t="shared" si="8"/>
        <v>0.16971168192139793</v>
      </c>
      <c r="H31" s="38"/>
      <c r="I31" s="26" t="s">
        <v>150</v>
      </c>
      <c r="J31" s="41">
        <v>23002</v>
      </c>
      <c r="K31" s="42">
        <f t="shared" si="6"/>
        <v>5.4460973333277457E-2</v>
      </c>
    </row>
    <row r="32" spans="1:11" ht="9" customHeight="1" x14ac:dyDescent="0.15">
      <c r="A32" s="26" t="s">
        <v>83</v>
      </c>
      <c r="B32" s="41">
        <v>355104</v>
      </c>
      <c r="C32" s="42">
        <f t="shared" si="7"/>
        <v>0.84076643224676795</v>
      </c>
      <c r="D32" s="39"/>
      <c r="E32" s="40" t="s">
        <v>132</v>
      </c>
      <c r="F32" s="41">
        <v>71328</v>
      </c>
      <c r="G32" s="42">
        <f t="shared" si="8"/>
        <v>0.16888063237614181</v>
      </c>
      <c r="H32" s="38"/>
      <c r="I32" s="26" t="s">
        <v>174</v>
      </c>
      <c r="J32" s="41">
        <v>22729</v>
      </c>
      <c r="K32" s="42">
        <f t="shared" si="6"/>
        <v>5.3814601464744947E-2</v>
      </c>
    </row>
    <row r="33" spans="1:11" ht="9" customHeight="1" x14ac:dyDescent="0.15">
      <c r="A33" s="26" t="s">
        <v>87</v>
      </c>
      <c r="B33" s="41">
        <v>336870</v>
      </c>
      <c r="C33" s="42">
        <f t="shared" si="7"/>
        <v>0.79759447381884951</v>
      </c>
      <c r="D33" s="39"/>
      <c r="E33" s="40" t="s">
        <v>142</v>
      </c>
      <c r="F33" s="41">
        <v>68841</v>
      </c>
      <c r="G33" s="42">
        <f t="shared" si="8"/>
        <v>0.16299225568368636</v>
      </c>
      <c r="H33" s="38"/>
      <c r="I33" s="26" t="s">
        <v>0</v>
      </c>
      <c r="J33" s="41">
        <v>22670</v>
      </c>
      <c r="K33" s="42">
        <f t="shared" si="6"/>
        <v>5.3674909375941222E-2</v>
      </c>
    </row>
    <row r="34" spans="1:11" ht="9" customHeight="1" x14ac:dyDescent="0.15">
      <c r="A34" s="26" t="s">
        <v>92</v>
      </c>
      <c r="B34" s="41">
        <v>331454</v>
      </c>
      <c r="C34" s="42">
        <f t="shared" si="7"/>
        <v>0.78477121359917157</v>
      </c>
      <c r="D34" s="39"/>
      <c r="E34" s="40" t="s">
        <v>133</v>
      </c>
      <c r="F34" s="41">
        <v>68492</v>
      </c>
      <c r="G34" s="42">
        <f t="shared" si="8"/>
        <v>0.16216594146347446</v>
      </c>
      <c r="H34" s="38"/>
      <c r="I34" s="26" t="s">
        <v>406</v>
      </c>
      <c r="J34" s="41">
        <v>22137</v>
      </c>
      <c r="K34" s="42">
        <f t="shared" si="6"/>
        <v>5.2412945251663463E-2</v>
      </c>
    </row>
    <row r="35" spans="1:11" ht="9" customHeight="1" x14ac:dyDescent="0.15">
      <c r="A35" s="26" t="s">
        <v>90</v>
      </c>
      <c r="B35" s="41">
        <v>329288</v>
      </c>
      <c r="C35" s="42">
        <f t="shared" si="7"/>
        <v>0.77964285657630927</v>
      </c>
      <c r="D35" s="39"/>
      <c r="E35" s="40" t="s">
        <v>117</v>
      </c>
      <c r="F35" s="41">
        <v>65890</v>
      </c>
      <c r="G35" s="42">
        <f t="shared" si="8"/>
        <v>0.15600528358097782</v>
      </c>
      <c r="H35" s="38"/>
      <c r="I35" s="26" t="s">
        <v>180</v>
      </c>
      <c r="J35" s="41">
        <v>21229</v>
      </c>
      <c r="K35" s="42">
        <f t="shared" si="6"/>
        <v>5.0263107681599306E-2</v>
      </c>
    </row>
    <row r="36" spans="1:11" ht="9" customHeight="1" x14ac:dyDescent="0.15">
      <c r="A36" s="26" t="s">
        <v>82</v>
      </c>
      <c r="B36" s="41">
        <v>322605</v>
      </c>
      <c r="C36" s="42">
        <f t="shared" si="7"/>
        <v>0.76381976794113438</v>
      </c>
      <c r="D36" s="39"/>
      <c r="E36" s="40" t="s">
        <v>116</v>
      </c>
      <c r="F36" s="41">
        <v>62452</v>
      </c>
      <c r="G36" s="42">
        <f t="shared" si="8"/>
        <v>0.14786525983000798</v>
      </c>
      <c r="H36" s="38"/>
      <c r="I36" s="26" t="s">
        <v>158</v>
      </c>
      <c r="J36" s="41">
        <v>20591</v>
      </c>
      <c r="K36" s="42" t="s">
        <v>381</v>
      </c>
    </row>
    <row r="37" spans="1:11" ht="9" customHeight="1" x14ac:dyDescent="0.15">
      <c r="A37" s="26" t="s">
        <v>204</v>
      </c>
      <c r="B37" s="41">
        <v>291124</v>
      </c>
      <c r="C37" s="42">
        <f t="shared" si="7"/>
        <v>0.68928338408299572</v>
      </c>
      <c r="D37" s="39"/>
      <c r="E37" s="40" t="s">
        <v>127</v>
      </c>
      <c r="F37" s="41">
        <v>61133</v>
      </c>
      <c r="G37" s="42">
        <f t="shared" si="8"/>
        <v>0.1447423129633619</v>
      </c>
      <c r="H37" s="38"/>
      <c r="I37" s="26" t="s">
        <v>617</v>
      </c>
      <c r="J37" s="41">
        <v>20285</v>
      </c>
      <c r="K37" s="42" t="s">
        <v>381</v>
      </c>
    </row>
    <row r="38" spans="1:11" ht="9" customHeight="1" x14ac:dyDescent="0.15">
      <c r="A38" s="26" t="s">
        <v>95</v>
      </c>
      <c r="B38" s="41">
        <v>272656</v>
      </c>
      <c r="C38" s="42">
        <f t="shared" si="7"/>
        <v>0.64555739262490641</v>
      </c>
      <c r="D38" s="39"/>
      <c r="E38" s="40" t="s">
        <v>206</v>
      </c>
      <c r="F38" s="41">
        <v>58154</v>
      </c>
      <c r="G38" s="42">
        <f t="shared" si="8"/>
        <v>0.13768904631003467</v>
      </c>
      <c r="H38" s="38"/>
      <c r="I38" s="26" t="s">
        <v>21</v>
      </c>
      <c r="J38" s="41">
        <v>19614</v>
      </c>
      <c r="K38" s="42" t="s">
        <v>381</v>
      </c>
    </row>
    <row r="39" spans="1:11" ht="9" customHeight="1" x14ac:dyDescent="0.15">
      <c r="A39" s="26" t="s">
        <v>250</v>
      </c>
      <c r="B39" s="41">
        <v>262745</v>
      </c>
      <c r="C39" s="42">
        <f t="shared" si="7"/>
        <v>0.62209148936840208</v>
      </c>
      <c r="D39" s="39"/>
      <c r="E39" s="40" t="s">
        <v>137</v>
      </c>
      <c r="F39" s="41">
        <v>56798</v>
      </c>
      <c r="G39" s="42">
        <f t="shared" si="8"/>
        <v>0.134478495930071</v>
      </c>
      <c r="H39" s="38"/>
      <c r="I39" s="26" t="s">
        <v>177</v>
      </c>
      <c r="J39" s="41">
        <v>19582</v>
      </c>
      <c r="K39" s="42" t="s">
        <v>381</v>
      </c>
    </row>
    <row r="40" spans="1:11" ht="9" customHeight="1" x14ac:dyDescent="0.15">
      <c r="A40" s="26"/>
      <c r="B40" s="41"/>
      <c r="C40" s="42"/>
      <c r="D40" s="39"/>
      <c r="E40" s="40"/>
      <c r="F40" s="41"/>
      <c r="G40" s="42"/>
      <c r="H40" s="38"/>
      <c r="I40" s="26"/>
      <c r="J40" s="41"/>
      <c r="K40" s="42"/>
    </row>
    <row r="41" spans="1:11" ht="9" customHeight="1" x14ac:dyDescent="0.15">
      <c r="A41" s="26" t="s">
        <v>107</v>
      </c>
      <c r="B41" s="41">
        <v>262392</v>
      </c>
      <c r="C41" s="42">
        <f t="shared" ref="C41:C50" si="9">(B41/$J$62)*100</f>
        <v>0.62125570449810186</v>
      </c>
      <c r="D41" s="39"/>
      <c r="E41" s="40" t="s">
        <v>399</v>
      </c>
      <c r="F41" s="41">
        <v>56539</v>
      </c>
      <c r="G41" s="42">
        <f t="shared" ref="G41:G50" si="10">(F41/$J$62)*100</f>
        <v>0.13386527133684786</v>
      </c>
      <c r="H41" s="38"/>
      <c r="I41" s="26" t="s">
        <v>173</v>
      </c>
      <c r="J41" s="41">
        <v>18638</v>
      </c>
      <c r="K41" s="42" t="s">
        <v>381</v>
      </c>
    </row>
    <row r="42" spans="1:11" ht="9" customHeight="1" x14ac:dyDescent="0.15">
      <c r="A42" s="26" t="s">
        <v>98</v>
      </c>
      <c r="B42" s="41">
        <v>250443</v>
      </c>
      <c r="C42" s="42">
        <f t="shared" si="9"/>
        <v>0.59296450502156361</v>
      </c>
      <c r="D42" s="39"/>
      <c r="E42" s="40" t="s">
        <v>155</v>
      </c>
      <c r="F42" s="41">
        <v>53359</v>
      </c>
      <c r="G42" s="42">
        <f t="shared" si="10"/>
        <v>0.12633610451657909</v>
      </c>
      <c r="H42" s="38"/>
      <c r="I42" s="26" t="s">
        <v>179</v>
      </c>
      <c r="J42" s="41">
        <v>18560</v>
      </c>
      <c r="K42" s="42" t="s">
        <v>381</v>
      </c>
    </row>
    <row r="43" spans="1:11" ht="9" customHeight="1" x14ac:dyDescent="0.15">
      <c r="A43" s="26" t="s">
        <v>96</v>
      </c>
      <c r="B43" s="41">
        <v>246716</v>
      </c>
      <c r="C43" s="42">
        <f t="shared" si="9"/>
        <v>0.58414022680170774</v>
      </c>
      <c r="D43" s="39"/>
      <c r="E43" s="40" t="s">
        <v>129</v>
      </c>
      <c r="F43" s="41">
        <v>52130</v>
      </c>
      <c r="G43" s="42">
        <f t="shared" si="10"/>
        <v>0.12342624727692172</v>
      </c>
      <c r="H43" s="38"/>
      <c r="I43" s="26" t="s">
        <v>401</v>
      </c>
      <c r="J43" s="41">
        <v>18376</v>
      </c>
      <c r="K43" s="42" t="s">
        <v>381</v>
      </c>
    </row>
    <row r="44" spans="1:11" ht="9" customHeight="1" x14ac:dyDescent="0.15">
      <c r="A44" s="26" t="s">
        <v>106</v>
      </c>
      <c r="B44" s="41">
        <v>227553</v>
      </c>
      <c r="C44" s="42">
        <f t="shared" si="9"/>
        <v>0.53876870989076098</v>
      </c>
      <c r="D44" s="39"/>
      <c r="E44" s="40" t="s">
        <v>144</v>
      </c>
      <c r="F44" s="41">
        <v>50675</v>
      </c>
      <c r="G44" s="42">
        <f t="shared" si="10"/>
        <v>0.11998129830727046</v>
      </c>
      <c r="H44" s="38"/>
      <c r="I44" s="26" t="s">
        <v>405</v>
      </c>
      <c r="J44" s="41">
        <v>17507</v>
      </c>
      <c r="K44" s="42" t="s">
        <v>381</v>
      </c>
    </row>
    <row r="45" spans="1:11" ht="9" customHeight="1" x14ac:dyDescent="0.15">
      <c r="A45" s="26" t="s">
        <v>120</v>
      </c>
      <c r="B45" s="41">
        <v>213093</v>
      </c>
      <c r="C45" s="42">
        <f t="shared" si="9"/>
        <v>0.50453230982123698</v>
      </c>
      <c r="D45" s="39"/>
      <c r="E45" s="40" t="s">
        <v>111</v>
      </c>
      <c r="F45" s="41">
        <v>48975</v>
      </c>
      <c r="G45" s="42">
        <f t="shared" si="10"/>
        <v>0.11595627201970539</v>
      </c>
      <c r="H45" s="38"/>
      <c r="I45" s="26" t="s">
        <v>152</v>
      </c>
      <c r="J45" s="41">
        <v>16777</v>
      </c>
      <c r="K45" s="42" t="s">
        <v>381</v>
      </c>
    </row>
    <row r="46" spans="1:11" ht="9" customHeight="1" x14ac:dyDescent="0.15">
      <c r="A46" s="26" t="s">
        <v>97</v>
      </c>
      <c r="B46" s="41">
        <v>212656</v>
      </c>
      <c r="C46" s="42">
        <f t="shared" si="9"/>
        <v>0.50349764129908059</v>
      </c>
      <c r="D46" s="39"/>
      <c r="E46" s="40" t="s">
        <v>145</v>
      </c>
      <c r="F46" s="41">
        <v>48933</v>
      </c>
      <c r="G46" s="42">
        <f t="shared" si="10"/>
        <v>0.11585683019377732</v>
      </c>
      <c r="H46" s="38"/>
      <c r="I46" s="26" t="s">
        <v>164</v>
      </c>
      <c r="J46" s="41">
        <v>16303</v>
      </c>
      <c r="K46" s="42" t="s">
        <v>381</v>
      </c>
    </row>
    <row r="47" spans="1:11" ht="9" customHeight="1" x14ac:dyDescent="0.15">
      <c r="A47" s="26" t="s">
        <v>122</v>
      </c>
      <c r="B47" s="41">
        <v>211365</v>
      </c>
      <c r="C47" s="42">
        <f t="shared" si="9"/>
        <v>0.50044098898305323</v>
      </c>
      <c r="D47" s="39"/>
      <c r="E47" s="40" t="s">
        <v>172</v>
      </c>
      <c r="F47" s="41">
        <v>48511</v>
      </c>
      <c r="G47" s="42">
        <f t="shared" si="10"/>
        <v>0.11485767660945234</v>
      </c>
      <c r="H47" s="38"/>
      <c r="I47" s="26" t="s">
        <v>403</v>
      </c>
      <c r="J47" s="41">
        <v>15912</v>
      </c>
      <c r="K47" s="42" t="s">
        <v>381</v>
      </c>
    </row>
    <row r="48" spans="1:11" ht="9" customHeight="1" x14ac:dyDescent="0.15">
      <c r="A48" s="26" t="s">
        <v>112</v>
      </c>
      <c r="B48" s="41">
        <v>210156</v>
      </c>
      <c r="C48" s="42">
        <f t="shared" si="9"/>
        <v>0.49757848499383778</v>
      </c>
      <c r="D48" s="39"/>
      <c r="E48" s="40" t="s">
        <v>125</v>
      </c>
      <c r="F48" s="41">
        <v>47088</v>
      </c>
      <c r="G48" s="42">
        <f t="shared" si="10"/>
        <v>0.11148849284050817</v>
      </c>
      <c r="H48" s="38"/>
      <c r="I48" s="26" t="s">
        <v>208</v>
      </c>
      <c r="J48" s="41">
        <v>13548</v>
      </c>
      <c r="K48" s="42" t="s">
        <v>381</v>
      </c>
    </row>
    <row r="49" spans="1:11" ht="9" customHeight="1" x14ac:dyDescent="0.15">
      <c r="A49" s="26" t="s">
        <v>99</v>
      </c>
      <c r="B49" s="41">
        <v>197570</v>
      </c>
      <c r="C49" s="42">
        <f t="shared" si="9"/>
        <v>0.46777908449072375</v>
      </c>
      <c r="D49" s="39"/>
      <c r="E49" s="40" t="s">
        <v>141</v>
      </c>
      <c r="F49" s="41">
        <v>46779</v>
      </c>
      <c r="G49" s="42">
        <f t="shared" si="10"/>
        <v>0.11075688512118018</v>
      </c>
      <c r="H49" s="38"/>
      <c r="I49" s="26" t="s">
        <v>181</v>
      </c>
      <c r="J49" s="41">
        <v>13186</v>
      </c>
      <c r="K49" s="42" t="s">
        <v>381</v>
      </c>
    </row>
    <row r="50" spans="1:11" ht="9" customHeight="1" x14ac:dyDescent="0.15">
      <c r="A50" s="26" t="s">
        <v>101</v>
      </c>
      <c r="B50" s="41">
        <v>183191</v>
      </c>
      <c r="C50" s="42">
        <f t="shared" si="9"/>
        <v>0.43373446508548952</v>
      </c>
      <c r="D50" s="39"/>
      <c r="E50" s="339" t="s">
        <v>233</v>
      </c>
      <c r="F50" s="41">
        <v>45904</v>
      </c>
      <c r="G50" s="42">
        <f t="shared" si="10"/>
        <v>0.10868518041434522</v>
      </c>
      <c r="H50" s="38"/>
      <c r="I50" s="26" t="s">
        <v>402</v>
      </c>
      <c r="J50" s="41">
        <v>12881</v>
      </c>
      <c r="K50" s="42" t="s">
        <v>381</v>
      </c>
    </row>
    <row r="51" spans="1:11" ht="9" customHeight="1" x14ac:dyDescent="0.15">
      <c r="A51" s="26"/>
      <c r="B51" s="41"/>
      <c r="C51" s="42"/>
      <c r="D51" s="39"/>
      <c r="E51" s="40"/>
      <c r="F51" s="41"/>
      <c r="G51" s="42"/>
      <c r="H51" s="38"/>
      <c r="I51" s="26"/>
      <c r="J51" s="41"/>
      <c r="K51" s="42"/>
    </row>
    <row r="52" spans="1:11" ht="9" customHeight="1" x14ac:dyDescent="0.15">
      <c r="A52" s="26" t="s">
        <v>109</v>
      </c>
      <c r="B52" s="41">
        <v>167448</v>
      </c>
      <c r="C52" s="42">
        <f t="shared" ref="C52:C61" si="11">(B52/$J$62)*100</f>
        <v>0.39646035400011492</v>
      </c>
      <c r="D52" s="39"/>
      <c r="E52" s="40" t="s">
        <v>140</v>
      </c>
      <c r="F52" s="41">
        <v>45591</v>
      </c>
      <c r="G52" s="42">
        <f t="shared" ref="G52:G61" si="12">(F52/$J$62)*100</f>
        <v>0.10794410204492881</v>
      </c>
      <c r="H52" s="38"/>
      <c r="I52" s="318" t="s">
        <v>37</v>
      </c>
      <c r="J52" s="41">
        <v>12614</v>
      </c>
      <c r="K52" s="42" t="s">
        <v>381</v>
      </c>
    </row>
    <row r="53" spans="1:11" ht="9" customHeight="1" x14ac:dyDescent="0.15">
      <c r="A53" s="26" t="s">
        <v>103</v>
      </c>
      <c r="B53" s="41">
        <v>162324</v>
      </c>
      <c r="C53" s="42">
        <f t="shared" si="11"/>
        <v>0.38432845123688941</v>
      </c>
      <c r="D53" s="39"/>
      <c r="E53" s="40" t="s">
        <v>397</v>
      </c>
      <c r="F53" s="41">
        <v>43591</v>
      </c>
      <c r="G53" s="42">
        <f t="shared" si="12"/>
        <v>0.10320877700073462</v>
      </c>
      <c r="H53" s="38"/>
      <c r="I53" s="26" t="s">
        <v>207</v>
      </c>
      <c r="J53" s="41">
        <v>12520</v>
      </c>
      <c r="K53" s="42" t="s">
        <v>381</v>
      </c>
    </row>
    <row r="54" spans="1:11" ht="9" customHeight="1" x14ac:dyDescent="0.15">
      <c r="A54" s="26" t="s">
        <v>108</v>
      </c>
      <c r="B54" s="41">
        <v>161787</v>
      </c>
      <c r="C54" s="42">
        <f t="shared" si="11"/>
        <v>0.38305701646252327</v>
      </c>
      <c r="D54" s="39"/>
      <c r="E54" s="40" t="s">
        <v>153</v>
      </c>
      <c r="F54" s="41">
        <v>42269</v>
      </c>
      <c r="G54" s="42">
        <f t="shared" si="12"/>
        <v>0.10007872714652224</v>
      </c>
      <c r="H54" s="38"/>
      <c r="I54" s="26" t="s">
        <v>182</v>
      </c>
      <c r="J54" s="41">
        <v>12216</v>
      </c>
      <c r="K54" s="42" t="s">
        <v>381</v>
      </c>
    </row>
    <row r="55" spans="1:11" ht="9" customHeight="1" x14ac:dyDescent="0.15">
      <c r="A55" s="26" t="s">
        <v>102</v>
      </c>
      <c r="B55" s="41">
        <v>150946</v>
      </c>
      <c r="C55" s="42">
        <f t="shared" si="11"/>
        <v>0.35738918706046863</v>
      </c>
      <c r="D55" s="39"/>
      <c r="E55" s="40" t="s">
        <v>138</v>
      </c>
      <c r="F55" s="41">
        <v>41534</v>
      </c>
      <c r="G55" s="42">
        <f t="shared" si="12"/>
        <v>9.8338495192780886E-2</v>
      </c>
      <c r="H55" s="38"/>
      <c r="I55" s="26" t="s">
        <v>408</v>
      </c>
      <c r="J55" s="41">
        <v>11811</v>
      </c>
      <c r="K55" s="42" t="s">
        <v>381</v>
      </c>
    </row>
    <row r="56" spans="1:11" ht="9" customHeight="1" x14ac:dyDescent="0.15">
      <c r="A56" s="26" t="s">
        <v>100</v>
      </c>
      <c r="B56" s="41">
        <v>149419</v>
      </c>
      <c r="C56" s="42">
        <f t="shared" si="11"/>
        <v>0.35377376638922631</v>
      </c>
      <c r="D56" s="39"/>
      <c r="E56" s="40" t="s">
        <v>148</v>
      </c>
      <c r="F56" s="41">
        <v>40924</v>
      </c>
      <c r="G56" s="42">
        <f t="shared" si="12"/>
        <v>9.6894221054301649E-2</v>
      </c>
      <c r="H56" s="38"/>
      <c r="I56" s="26" t="s">
        <v>410</v>
      </c>
      <c r="J56" s="41">
        <v>11019</v>
      </c>
      <c r="K56" s="42" t="s">
        <v>381</v>
      </c>
    </row>
    <row r="57" spans="1:11" ht="9" customHeight="1" x14ac:dyDescent="0.15">
      <c r="A57" s="26" t="s">
        <v>126</v>
      </c>
      <c r="B57" s="41">
        <v>149281</v>
      </c>
      <c r="C57" s="42">
        <f t="shared" si="11"/>
        <v>0.35344702896117697</v>
      </c>
      <c r="D57" s="39"/>
      <c r="E57" s="26" t="s">
        <v>157</v>
      </c>
      <c r="F57" s="41">
        <v>39262</v>
      </c>
      <c r="G57" s="42">
        <f t="shared" si="12"/>
        <v>9.2959165942576277E-2</v>
      </c>
      <c r="H57" s="38"/>
      <c r="I57" s="26" t="s">
        <v>404</v>
      </c>
      <c r="J57" s="41">
        <v>8591</v>
      </c>
      <c r="K57" s="42" t="s">
        <v>381</v>
      </c>
    </row>
    <row r="58" spans="1:11" ht="9" customHeight="1" x14ac:dyDescent="0.15">
      <c r="A58" s="26" t="s">
        <v>105</v>
      </c>
      <c r="B58" s="41">
        <v>135723</v>
      </c>
      <c r="C58" s="42">
        <f t="shared" si="11"/>
        <v>0.32134626048658449</v>
      </c>
      <c r="D58" s="39"/>
      <c r="E58" s="26" t="s">
        <v>409</v>
      </c>
      <c r="F58" s="41">
        <v>38099</v>
      </c>
      <c r="G58" s="42">
        <f t="shared" si="12"/>
        <v>9.020557442937735E-2</v>
      </c>
      <c r="H58" s="38"/>
      <c r="I58" s="339" t="s">
        <v>407</v>
      </c>
      <c r="J58" s="41">
        <v>8297</v>
      </c>
      <c r="K58" s="42" t="s">
        <v>381</v>
      </c>
    </row>
    <row r="59" spans="1:11" ht="9" customHeight="1" x14ac:dyDescent="0.15">
      <c r="A59" s="40" t="s">
        <v>186</v>
      </c>
      <c r="B59" s="41">
        <v>131059</v>
      </c>
      <c r="C59" s="42">
        <f t="shared" si="11"/>
        <v>0.31030348248352363</v>
      </c>
      <c r="D59" s="39"/>
      <c r="E59" s="26" t="s">
        <v>175</v>
      </c>
      <c r="F59" s="41">
        <v>37492</v>
      </c>
      <c r="G59" s="42">
        <f t="shared" si="12"/>
        <v>8.8768403278464414E-2</v>
      </c>
      <c r="H59" s="38"/>
      <c r="I59" s="26" t="s">
        <v>184</v>
      </c>
      <c r="J59" s="41">
        <v>6907</v>
      </c>
      <c r="K59" s="42" t="s">
        <v>381</v>
      </c>
    </row>
    <row r="60" spans="1:11" ht="9" customHeight="1" x14ac:dyDescent="0.15">
      <c r="A60" s="26" t="s">
        <v>143</v>
      </c>
      <c r="B60" s="41">
        <v>129403</v>
      </c>
      <c r="C60" s="42">
        <f t="shared" si="11"/>
        <v>0.30638263334693083</v>
      </c>
      <c r="D60" s="39"/>
      <c r="E60" s="26" t="s">
        <v>146</v>
      </c>
      <c r="F60" s="41">
        <v>37346</v>
      </c>
      <c r="G60" s="42">
        <f t="shared" si="12"/>
        <v>8.8422724550238238E-2</v>
      </c>
      <c r="H60" s="38"/>
      <c r="I60" s="26" t="s">
        <v>183</v>
      </c>
      <c r="J60" s="41">
        <v>5533</v>
      </c>
      <c r="K60" s="42" t="s">
        <v>381</v>
      </c>
    </row>
    <row r="61" spans="1:11" ht="9" customHeight="1" thickBot="1" x14ac:dyDescent="0.2">
      <c r="A61" s="40" t="s">
        <v>131</v>
      </c>
      <c r="B61" s="41">
        <v>128013</v>
      </c>
      <c r="C61" s="42">
        <f t="shared" si="11"/>
        <v>0.30309158244121587</v>
      </c>
      <c r="D61" s="39"/>
      <c r="E61" s="26" t="s">
        <v>167</v>
      </c>
      <c r="F61" s="41">
        <v>36802</v>
      </c>
      <c r="G61" s="42">
        <f t="shared" si="12"/>
        <v>8.7134716138217425E-2</v>
      </c>
      <c r="H61" s="38"/>
      <c r="I61" s="26"/>
      <c r="J61" s="41"/>
      <c r="K61" s="42"/>
    </row>
    <row r="62" spans="1:11" ht="9" customHeight="1" x14ac:dyDescent="0.15">
      <c r="A62" s="26"/>
      <c r="B62" s="41"/>
      <c r="C62" s="42"/>
      <c r="D62" s="39"/>
      <c r="E62" s="40"/>
      <c r="F62" s="41"/>
      <c r="G62" s="42"/>
      <c r="H62" s="38"/>
      <c r="I62" s="83" t="s">
        <v>1</v>
      </c>
      <c r="J62" s="79">
        <v>42235749</v>
      </c>
      <c r="K62" s="84">
        <v>100</v>
      </c>
    </row>
    <row r="63" spans="1:11" ht="9" customHeight="1" x14ac:dyDescent="0.15">
      <c r="A63" s="483" t="s">
        <v>618</v>
      </c>
      <c r="B63" s="484"/>
      <c r="C63" s="484"/>
      <c r="D63" s="484"/>
      <c r="E63" s="484"/>
      <c r="F63" s="484"/>
      <c r="G63" s="484"/>
      <c r="H63" s="484"/>
      <c r="I63" s="484"/>
      <c r="J63" s="484"/>
      <c r="K63" s="484"/>
    </row>
    <row r="64" spans="1:11" ht="10.5" customHeight="1" x14ac:dyDescent="0.15">
      <c r="A64" s="480" t="s">
        <v>527</v>
      </c>
      <c r="B64" s="481"/>
      <c r="C64" s="481"/>
      <c r="D64" s="481"/>
      <c r="E64" s="481"/>
      <c r="F64" s="481"/>
      <c r="G64" s="481"/>
      <c r="H64" s="481"/>
      <c r="I64" s="481"/>
      <c r="J64" s="481"/>
      <c r="K64" s="481"/>
    </row>
    <row r="65" spans="1:11" ht="18" customHeight="1" x14ac:dyDescent="0.15">
      <c r="A65" s="465"/>
      <c r="B65" s="465"/>
      <c r="C65" s="465"/>
      <c r="D65" s="465"/>
      <c r="E65" s="465"/>
      <c r="F65" s="465"/>
      <c r="G65" s="465"/>
      <c r="H65" s="465"/>
      <c r="I65" s="465"/>
      <c r="J65" s="465"/>
      <c r="K65" s="465"/>
    </row>
    <row r="66" spans="1:11" ht="10.5" customHeight="1" x14ac:dyDescent="0.15">
      <c r="A66" s="75"/>
      <c r="B66" s="35"/>
      <c r="C66" s="82"/>
      <c r="D66" s="185"/>
      <c r="E66" s="81"/>
      <c r="F66" s="35"/>
      <c r="G66" s="82"/>
      <c r="H66" s="35"/>
      <c r="I66" s="34"/>
    </row>
    <row r="67" spans="1:11" ht="12.75" customHeight="1" x14ac:dyDescent="0.15">
      <c r="A67" s="482"/>
      <c r="B67" s="457"/>
      <c r="C67" s="457"/>
      <c r="D67" s="457"/>
      <c r="E67" s="457"/>
      <c r="F67" s="457"/>
      <c r="G67" s="457"/>
    </row>
    <row r="68" spans="1:11" ht="24.75" customHeight="1" x14ac:dyDescent="0.15">
      <c r="A68" s="474"/>
      <c r="B68" s="474"/>
      <c r="C68" s="474"/>
      <c r="D68" s="474"/>
      <c r="E68" s="474"/>
      <c r="F68" s="474"/>
      <c r="G68" s="474"/>
    </row>
    <row r="69" spans="1:11" x14ac:dyDescent="0.15">
      <c r="F69" s="31"/>
      <c r="G69" s="22"/>
    </row>
    <row r="70" spans="1:11" x14ac:dyDescent="0.15">
      <c r="F70" s="31"/>
      <c r="G70" s="22"/>
    </row>
    <row r="71" spans="1:11" x14ac:dyDescent="0.15">
      <c r="F71" s="31"/>
      <c r="G71" s="22"/>
    </row>
    <row r="72" spans="1:11" x14ac:dyDescent="0.15">
      <c r="F72" s="31"/>
      <c r="G72" s="22"/>
    </row>
    <row r="73" spans="1:11" x14ac:dyDescent="0.15">
      <c r="F73" s="31"/>
      <c r="G73" s="22"/>
    </row>
    <row r="76" spans="1:11" x14ac:dyDescent="0.15">
      <c r="F76" s="31"/>
      <c r="G76" s="22"/>
    </row>
    <row r="77" spans="1:11" x14ac:dyDescent="0.15">
      <c r="F77" s="31"/>
      <c r="G77" s="22"/>
    </row>
    <row r="78" spans="1:11" x14ac:dyDescent="0.15">
      <c r="F78" s="31"/>
      <c r="G78" s="22"/>
    </row>
    <row r="79" spans="1:11" x14ac:dyDescent="0.15">
      <c r="F79" s="31"/>
      <c r="G79" s="22"/>
    </row>
    <row r="80" spans="1:11" x14ac:dyDescent="0.15">
      <c r="F80" s="31"/>
      <c r="G80" s="22"/>
    </row>
    <row r="81" spans="6:7" x14ac:dyDescent="0.15">
      <c r="F81" s="31"/>
      <c r="G81" s="22"/>
    </row>
    <row r="82" spans="6:7" x14ac:dyDescent="0.15">
      <c r="F82" s="31"/>
      <c r="G82" s="22"/>
    </row>
    <row r="83" spans="6:7" x14ac:dyDescent="0.15">
      <c r="F83" s="31"/>
      <c r="G83" s="22"/>
    </row>
    <row r="84" spans="6:7" x14ac:dyDescent="0.15">
      <c r="F84" s="31"/>
      <c r="G84" s="22"/>
    </row>
    <row r="85" spans="6:7" x14ac:dyDescent="0.15">
      <c r="F85" s="31"/>
      <c r="G85" s="22"/>
    </row>
    <row r="86" spans="6:7" x14ac:dyDescent="0.15">
      <c r="F86" s="31"/>
      <c r="G86" s="22"/>
    </row>
    <row r="87" spans="6:7" x14ac:dyDescent="0.15">
      <c r="F87" s="31"/>
      <c r="G87" s="22"/>
    </row>
    <row r="88" spans="6:7" x14ac:dyDescent="0.15">
      <c r="F88" s="31"/>
      <c r="G88" s="22"/>
    </row>
    <row r="89" spans="6:7" x14ac:dyDescent="0.15">
      <c r="F89" s="31"/>
      <c r="G89" s="22"/>
    </row>
    <row r="90" spans="6:7" x14ac:dyDescent="0.15">
      <c r="F90" s="31"/>
      <c r="G90" s="22"/>
    </row>
  </sheetData>
  <mergeCells count="11">
    <mergeCell ref="A68:G68"/>
    <mergeCell ref="A1:K1"/>
    <mergeCell ref="A2:K2"/>
    <mergeCell ref="A3:K3"/>
    <mergeCell ref="A4:K4"/>
    <mergeCell ref="A5:K5"/>
    <mergeCell ref="A6:K6"/>
    <mergeCell ref="A64:K64"/>
    <mergeCell ref="A65:K65"/>
    <mergeCell ref="A67:G67"/>
    <mergeCell ref="A63:K63"/>
  </mergeCells>
  <pageMargins left="1.05" right="1.05" top="0.5" bottom="0.25"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49"/>
  <sheetViews>
    <sheetView showGridLines="0" view="pageLayout" zoomScale="160" zoomScaleNormal="115" zoomScaleSheetLayoutView="100" zoomScalePageLayoutView="160" workbookViewId="0">
      <selection sqref="A1:G1"/>
    </sheetView>
  </sheetViews>
  <sheetFormatPr defaultColWidth="9.140625" defaultRowHeight="8.25" x14ac:dyDescent="0.15"/>
  <cols>
    <col min="1" max="1" width="14.5703125" style="2" bestFit="1" customWidth="1"/>
    <col min="2" max="2" width="9.7109375" style="2" customWidth="1"/>
    <col min="3" max="3" width="9.28515625" style="2" customWidth="1"/>
    <col min="4" max="5" width="8.7109375" style="2" customWidth="1"/>
    <col min="6" max="7" width="9.28515625" style="2" customWidth="1"/>
    <col min="8" max="8" width="9.140625" style="2" customWidth="1"/>
    <col min="9" max="16384" width="9.140625" style="2"/>
  </cols>
  <sheetData>
    <row r="1" spans="1:9" ht="10.5" customHeight="1" x14ac:dyDescent="0.15">
      <c r="A1" s="486" t="s">
        <v>310</v>
      </c>
      <c r="B1" s="486"/>
      <c r="C1" s="486"/>
      <c r="D1" s="486"/>
      <c r="E1" s="486"/>
      <c r="F1" s="486"/>
      <c r="G1" s="486"/>
    </row>
    <row r="2" spans="1:9" ht="22.5" customHeight="1" x14ac:dyDescent="0.15">
      <c r="A2" s="461" t="s">
        <v>533</v>
      </c>
      <c r="B2" s="461"/>
      <c r="C2" s="461"/>
      <c r="D2" s="461"/>
      <c r="E2" s="461"/>
      <c r="F2" s="461"/>
      <c r="G2" s="461"/>
    </row>
    <row r="3" spans="1:9" ht="18" customHeight="1" x14ac:dyDescent="0.15">
      <c r="A3" s="487" t="s">
        <v>541</v>
      </c>
      <c r="B3" s="487"/>
      <c r="C3" s="487"/>
      <c r="D3" s="487"/>
      <c r="E3" s="487"/>
      <c r="F3" s="487"/>
      <c r="G3" s="487"/>
    </row>
    <row r="4" spans="1:9" ht="7.5" customHeight="1" x14ac:dyDescent="0.15">
      <c r="A4" s="468"/>
      <c r="B4" s="468"/>
      <c r="C4" s="468"/>
      <c r="D4" s="468"/>
      <c r="E4" s="468"/>
      <c r="F4" s="468"/>
      <c r="G4" s="468"/>
    </row>
    <row r="5" spans="1:9" ht="18" customHeight="1" x14ac:dyDescent="0.15">
      <c r="A5" s="477" t="s">
        <v>540</v>
      </c>
      <c r="B5" s="478"/>
      <c r="C5" s="478"/>
      <c r="D5" s="478"/>
      <c r="E5" s="478"/>
      <c r="F5" s="478"/>
      <c r="G5" s="478"/>
    </row>
    <row r="6" spans="1:9" ht="9.1999999999999993" customHeight="1" x14ac:dyDescent="0.15">
      <c r="B6" s="18" t="s">
        <v>421</v>
      </c>
      <c r="C6" s="18" t="s">
        <v>422</v>
      </c>
      <c r="D6" s="230" t="s">
        <v>423</v>
      </c>
      <c r="E6" s="230" t="s">
        <v>424</v>
      </c>
      <c r="F6" s="337" t="s">
        <v>425</v>
      </c>
      <c r="G6" s="18" t="s">
        <v>1</v>
      </c>
    </row>
    <row r="7" spans="1:9" ht="9.1999999999999993" customHeight="1" x14ac:dyDescent="0.15">
      <c r="A7" s="26" t="s">
        <v>59</v>
      </c>
      <c r="B7" s="38">
        <v>852943</v>
      </c>
      <c r="C7" s="38">
        <v>1560232</v>
      </c>
      <c r="D7" s="38">
        <v>2393265</v>
      </c>
      <c r="E7" s="38">
        <v>1807087</v>
      </c>
      <c r="F7" s="38">
        <v>5096486</v>
      </c>
      <c r="G7" s="38">
        <v>11710013</v>
      </c>
    </row>
    <row r="8" spans="1:9" ht="9.1999999999999993" customHeight="1" x14ac:dyDescent="0.15">
      <c r="A8" s="26" t="s">
        <v>63</v>
      </c>
      <c r="B8" s="38">
        <v>2232505</v>
      </c>
      <c r="C8" s="38">
        <v>1589883</v>
      </c>
      <c r="D8" s="38">
        <v>1423158</v>
      </c>
      <c r="E8" s="38">
        <v>1188351</v>
      </c>
      <c r="F8" s="38">
        <v>4710953</v>
      </c>
      <c r="G8" s="38">
        <v>11144850</v>
      </c>
      <c r="H8" s="31"/>
    </row>
    <row r="9" spans="1:9" ht="9.1999999999999993" customHeight="1" x14ac:dyDescent="0.15">
      <c r="A9" s="26" t="s">
        <v>420</v>
      </c>
      <c r="B9" s="38">
        <v>709428</v>
      </c>
      <c r="C9" s="38">
        <v>540467</v>
      </c>
      <c r="D9" s="38">
        <v>710169</v>
      </c>
      <c r="E9" s="38">
        <v>692726</v>
      </c>
      <c r="F9" s="38">
        <v>3109417</v>
      </c>
      <c r="G9" s="38">
        <v>5762207</v>
      </c>
      <c r="H9" s="31"/>
    </row>
    <row r="10" spans="1:9" ht="9.1999999999999993" customHeight="1" x14ac:dyDescent="0.15">
      <c r="A10" s="26" t="s">
        <v>61</v>
      </c>
      <c r="B10" s="38">
        <v>605197</v>
      </c>
      <c r="C10" s="38">
        <v>478404</v>
      </c>
      <c r="D10" s="38">
        <v>511799</v>
      </c>
      <c r="E10" s="38">
        <v>463287</v>
      </c>
      <c r="F10" s="38">
        <v>1926519</v>
      </c>
      <c r="G10" s="38">
        <v>3985206</v>
      </c>
    </row>
    <row r="11" spans="1:9" ht="9.1999999999999993" customHeight="1" x14ac:dyDescent="0.15">
      <c r="A11" s="26" t="s">
        <v>60</v>
      </c>
      <c r="B11" s="38">
        <v>430839</v>
      </c>
      <c r="C11" s="38">
        <v>604848</v>
      </c>
      <c r="D11" s="38">
        <v>588285</v>
      </c>
      <c r="E11" s="38">
        <v>381741</v>
      </c>
      <c r="F11" s="38">
        <v>1295208</v>
      </c>
      <c r="G11" s="38">
        <v>3300921</v>
      </c>
    </row>
    <row r="12" spans="1:9" ht="9.1999999999999993" customHeight="1" x14ac:dyDescent="0.15">
      <c r="A12" s="26" t="s">
        <v>62</v>
      </c>
      <c r="B12" s="38">
        <v>398880</v>
      </c>
      <c r="C12" s="38">
        <v>371325</v>
      </c>
      <c r="D12" s="38">
        <v>619202</v>
      </c>
      <c r="E12" s="38">
        <v>338277</v>
      </c>
      <c r="F12" s="38">
        <v>1099818</v>
      </c>
      <c r="G12" s="38">
        <v>2827502</v>
      </c>
    </row>
    <row r="13" spans="1:9" ht="9.1999999999999993" customHeight="1" x14ac:dyDescent="0.15">
      <c r="A13" s="26" t="s">
        <v>58</v>
      </c>
      <c r="B13" s="38">
        <v>466877</v>
      </c>
      <c r="C13" s="38">
        <v>189909</v>
      </c>
      <c r="D13" s="38">
        <v>215823</v>
      </c>
      <c r="E13" s="38">
        <v>155268</v>
      </c>
      <c r="F13" s="38">
        <v>646952</v>
      </c>
      <c r="G13" s="38">
        <v>1674829</v>
      </c>
    </row>
    <row r="14" spans="1:9" ht="9.1999999999999993" customHeight="1" x14ac:dyDescent="0.15">
      <c r="A14" s="26" t="s">
        <v>419</v>
      </c>
      <c r="B14" s="38">
        <v>394915</v>
      </c>
      <c r="C14" s="38">
        <v>333831</v>
      </c>
      <c r="D14" s="38">
        <v>299835</v>
      </c>
      <c r="E14" s="38">
        <v>199891</v>
      </c>
      <c r="F14" s="38">
        <v>357885</v>
      </c>
      <c r="G14" s="38">
        <v>1586357</v>
      </c>
    </row>
    <row r="15" spans="1:9" ht="9.1999999999999993" customHeight="1" thickBot="1" x14ac:dyDescent="0.2">
      <c r="A15" s="75" t="s">
        <v>195</v>
      </c>
      <c r="B15" s="35">
        <v>55697</v>
      </c>
      <c r="C15" s="35">
        <v>40816</v>
      </c>
      <c r="D15" s="35">
        <v>42530</v>
      </c>
      <c r="E15" s="35">
        <v>24579</v>
      </c>
      <c r="F15" s="35">
        <v>80242</v>
      </c>
      <c r="G15" s="35">
        <v>243864</v>
      </c>
    </row>
    <row r="16" spans="1:9" ht="9.1999999999999993" customHeight="1" x14ac:dyDescent="0.15">
      <c r="A16" s="203" t="s">
        <v>1</v>
      </c>
      <c r="B16" s="204">
        <v>6147281</v>
      </c>
      <c r="C16" s="204">
        <v>5709715</v>
      </c>
      <c r="D16" s="204">
        <v>6804066</v>
      </c>
      <c r="E16" s="204">
        <v>5251207</v>
      </c>
      <c r="F16" s="204">
        <v>18323480</v>
      </c>
      <c r="G16" s="204">
        <v>42235749</v>
      </c>
      <c r="I16" s="485"/>
    </row>
    <row r="17" spans="1:14" ht="9.1999999999999993" customHeight="1" x14ac:dyDescent="0.15">
      <c r="A17" s="74"/>
      <c r="B17" s="164"/>
      <c r="C17" s="164"/>
      <c r="D17" s="164"/>
      <c r="E17" s="164"/>
      <c r="F17" s="164"/>
      <c r="G17" s="164"/>
      <c r="I17" s="485"/>
    </row>
    <row r="18" spans="1:14" ht="9.1999999999999993" customHeight="1" x14ac:dyDescent="0.15">
      <c r="A18" s="488" t="s">
        <v>322</v>
      </c>
      <c r="B18" s="488"/>
      <c r="C18" s="150"/>
      <c r="D18" s="150"/>
      <c r="E18" s="150"/>
      <c r="F18" s="150"/>
      <c r="G18" s="150"/>
      <c r="I18" s="485"/>
    </row>
    <row r="19" spans="1:14" ht="9.1999999999999993" customHeight="1" x14ac:dyDescent="0.15">
      <c r="A19" s="26" t="s">
        <v>59</v>
      </c>
      <c r="B19" s="29">
        <f>(B7/$G7)*100</f>
        <v>7.2838774816048462</v>
      </c>
      <c r="C19" s="29">
        <f t="shared" ref="C19:F19" si="0">(C7/$G7)*100</f>
        <v>13.323913474733121</v>
      </c>
      <c r="D19" s="29">
        <f t="shared" si="0"/>
        <v>20.437765525964828</v>
      </c>
      <c r="E19" s="29">
        <f t="shared" si="0"/>
        <v>15.431981160055075</v>
      </c>
      <c r="F19" s="29">
        <f t="shared" si="0"/>
        <v>43.522462357642134</v>
      </c>
      <c r="G19" s="29">
        <v>100</v>
      </c>
      <c r="H19" s="22"/>
      <c r="I19" s="485"/>
      <c r="J19" s="47"/>
      <c r="K19" s="22"/>
      <c r="L19" s="22"/>
      <c r="M19" s="22"/>
      <c r="N19" s="22"/>
    </row>
    <row r="20" spans="1:14" ht="9.1999999999999993" customHeight="1" x14ac:dyDescent="0.15">
      <c r="A20" s="26" t="s">
        <v>63</v>
      </c>
      <c r="B20" s="29">
        <f t="shared" ref="B20:F20" si="1">(B8/$G8)*100</f>
        <v>20.031718686209327</v>
      </c>
      <c r="C20" s="29">
        <f t="shared" si="1"/>
        <v>14.265629416277473</v>
      </c>
      <c r="D20" s="29">
        <f t="shared" si="1"/>
        <v>12.769646966984752</v>
      </c>
      <c r="E20" s="29">
        <f t="shared" si="1"/>
        <v>10.662781464084308</v>
      </c>
      <c r="F20" s="29">
        <f t="shared" si="1"/>
        <v>42.270223466444143</v>
      </c>
      <c r="G20" s="29">
        <v>100</v>
      </c>
      <c r="H20" s="22"/>
      <c r="I20" s="485"/>
      <c r="J20" s="47"/>
      <c r="K20" s="22"/>
      <c r="L20" s="22"/>
      <c r="M20" s="22"/>
      <c r="N20" s="22"/>
    </row>
    <row r="21" spans="1:14" ht="9.1999999999999993" customHeight="1" x14ac:dyDescent="0.15">
      <c r="A21" s="26" t="s">
        <v>420</v>
      </c>
      <c r="B21" s="29">
        <f t="shared" ref="B21:F21" si="2">(B9/$G9)*100</f>
        <v>12.311740970083164</v>
      </c>
      <c r="C21" s="29">
        <f t="shared" si="2"/>
        <v>9.3795137869916854</v>
      </c>
      <c r="D21" s="29">
        <f t="shared" si="2"/>
        <v>12.324600626114265</v>
      </c>
      <c r="E21" s="29">
        <f t="shared" si="2"/>
        <v>12.021886752766777</v>
      </c>
      <c r="F21" s="29">
        <f t="shared" si="2"/>
        <v>53.962257864044105</v>
      </c>
      <c r="G21" s="29">
        <v>100</v>
      </c>
      <c r="H21" s="22"/>
      <c r="I21" s="485"/>
      <c r="J21" s="47"/>
      <c r="K21" s="22"/>
      <c r="L21" s="22"/>
      <c r="M21" s="22"/>
      <c r="N21" s="22"/>
    </row>
    <row r="22" spans="1:14" ht="9.1999999999999993" customHeight="1" x14ac:dyDescent="0.15">
      <c r="A22" s="26" t="s">
        <v>61</v>
      </c>
      <c r="B22" s="29">
        <f t="shared" ref="B22:F22" si="3">(B10/$G10)*100</f>
        <v>15.186090756663519</v>
      </c>
      <c r="C22" s="29">
        <f t="shared" si="3"/>
        <v>12.004498638213432</v>
      </c>
      <c r="D22" s="29">
        <f t="shared" si="3"/>
        <v>12.842472885968755</v>
      </c>
      <c r="E22" s="29">
        <f t="shared" si="3"/>
        <v>11.625170693811061</v>
      </c>
      <c r="F22" s="29">
        <f t="shared" si="3"/>
        <v>48.341767025343231</v>
      </c>
      <c r="G22" s="29">
        <v>100</v>
      </c>
      <c r="H22" s="22"/>
      <c r="I22" s="485"/>
      <c r="J22" s="47"/>
      <c r="K22" s="22"/>
      <c r="L22" s="22"/>
      <c r="M22" s="22"/>
      <c r="N22" s="22"/>
    </row>
    <row r="23" spans="1:14" ht="9.1999999999999993" customHeight="1" x14ac:dyDescent="0.15">
      <c r="A23" s="26" t="s">
        <v>60</v>
      </c>
      <c r="B23" s="29">
        <f t="shared" ref="B23:F23" si="4">(B11/$G11)*100</f>
        <v>13.052084554583402</v>
      </c>
      <c r="C23" s="29">
        <f t="shared" si="4"/>
        <v>18.32361331882829</v>
      </c>
      <c r="D23" s="29">
        <f t="shared" si="4"/>
        <v>17.821844267100001</v>
      </c>
      <c r="E23" s="29">
        <f t="shared" si="4"/>
        <v>11.564681493437741</v>
      </c>
      <c r="F23" s="29">
        <f t="shared" si="4"/>
        <v>39.237776366050561</v>
      </c>
      <c r="G23" s="29">
        <v>100</v>
      </c>
      <c r="H23" s="22"/>
      <c r="J23" s="47"/>
      <c r="K23" s="22"/>
      <c r="L23" s="22"/>
      <c r="M23" s="22"/>
      <c r="N23" s="22"/>
    </row>
    <row r="24" spans="1:14" ht="9.1999999999999993" customHeight="1" x14ac:dyDescent="0.15">
      <c r="A24" s="26" t="s">
        <v>62</v>
      </c>
      <c r="B24" s="29">
        <f t="shared" ref="B24:F24" si="5">(B12/$G12)*100</f>
        <v>14.107151825179965</v>
      </c>
      <c r="C24" s="29">
        <f t="shared" si="5"/>
        <v>13.13261670548774</v>
      </c>
      <c r="D24" s="29">
        <f t="shared" si="5"/>
        <v>21.899259487703279</v>
      </c>
      <c r="E24" s="29">
        <f t="shared" si="5"/>
        <v>11.963811166181316</v>
      </c>
      <c r="F24" s="29">
        <f t="shared" si="5"/>
        <v>38.897160815447698</v>
      </c>
      <c r="G24" s="29">
        <v>100</v>
      </c>
      <c r="H24" s="22"/>
      <c r="J24" s="47"/>
      <c r="K24" s="22"/>
      <c r="L24" s="22"/>
      <c r="M24" s="22"/>
      <c r="N24" s="22"/>
    </row>
    <row r="25" spans="1:14" ht="9.1999999999999993" customHeight="1" x14ac:dyDescent="0.15">
      <c r="A25" s="26" t="s">
        <v>58</v>
      </c>
      <c r="B25" s="29">
        <f t="shared" ref="B25:F25" si="6">(B13/$G13)*100</f>
        <v>27.876099589868581</v>
      </c>
      <c r="C25" s="29">
        <f t="shared" si="6"/>
        <v>11.339008340552976</v>
      </c>
      <c r="D25" s="29">
        <f t="shared" si="6"/>
        <v>12.8862707774943</v>
      </c>
      <c r="E25" s="29">
        <f t="shared" si="6"/>
        <v>9.2706777826273612</v>
      </c>
      <c r="F25" s="29">
        <f t="shared" si="6"/>
        <v>38.627943509456784</v>
      </c>
      <c r="G25" s="29">
        <v>100</v>
      </c>
      <c r="H25" s="22"/>
      <c r="J25" s="47"/>
      <c r="K25" s="22"/>
      <c r="L25" s="22"/>
      <c r="M25" s="22"/>
      <c r="N25" s="22"/>
    </row>
    <row r="26" spans="1:14" ht="9.1999999999999993" customHeight="1" x14ac:dyDescent="0.15">
      <c r="A26" s="346" t="s">
        <v>419</v>
      </c>
      <c r="B26" s="29">
        <f t="shared" ref="B26:F26" si="7">(B14/$G14)*100</f>
        <v>24.894459443870453</v>
      </c>
      <c r="C26" s="29">
        <f t="shared" si="7"/>
        <v>21.04387600016894</v>
      </c>
      <c r="D26" s="29">
        <f t="shared" si="7"/>
        <v>18.900852708438265</v>
      </c>
      <c r="E26" s="29">
        <f t="shared" si="7"/>
        <v>12.600631509805172</v>
      </c>
      <c r="F26" s="29">
        <f t="shared" si="7"/>
        <v>22.560180337717174</v>
      </c>
      <c r="G26" s="29">
        <v>100</v>
      </c>
      <c r="H26" s="22"/>
      <c r="J26" s="47"/>
      <c r="K26" s="22"/>
      <c r="L26" s="22"/>
      <c r="M26" s="22"/>
      <c r="N26" s="22"/>
    </row>
    <row r="27" spans="1:14" ht="9.1999999999999993" customHeight="1" thickBot="1" x14ac:dyDescent="0.2">
      <c r="A27" s="75" t="s">
        <v>195</v>
      </c>
      <c r="B27" s="29">
        <f t="shared" ref="B27:F27" si="8">(B15/$G15)*100</f>
        <v>22.83936948463078</v>
      </c>
      <c r="C27" s="29">
        <f t="shared" si="8"/>
        <v>16.737197782370501</v>
      </c>
      <c r="D27" s="29">
        <f t="shared" si="8"/>
        <v>17.440048551651742</v>
      </c>
      <c r="E27" s="29">
        <f t="shared" si="8"/>
        <v>10.078978447003248</v>
      </c>
      <c r="F27" s="29">
        <f t="shared" si="8"/>
        <v>32.904405734343733</v>
      </c>
      <c r="G27" s="34">
        <v>100</v>
      </c>
      <c r="H27" s="22"/>
      <c r="J27" s="47"/>
      <c r="K27" s="22"/>
      <c r="L27" s="22"/>
      <c r="M27" s="22"/>
      <c r="N27" s="22"/>
    </row>
    <row r="28" spans="1:14" ht="9.1999999999999993" customHeight="1" x14ac:dyDescent="0.15">
      <c r="A28" s="73" t="s">
        <v>201</v>
      </c>
      <c r="B28" s="78">
        <f>(B16/$G16)*100</f>
        <v>14.554686836499572</v>
      </c>
      <c r="C28" s="78">
        <f t="shared" ref="C28:F28" si="9">(C16/$G16)*100</f>
        <v>13.518678217355633</v>
      </c>
      <c r="D28" s="78">
        <f t="shared" si="9"/>
        <v>16.109732066075118</v>
      </c>
      <c r="E28" s="78">
        <f t="shared" si="9"/>
        <v>12.433086009673938</v>
      </c>
      <c r="F28" s="78">
        <f t="shared" si="9"/>
        <v>43.383816870395741</v>
      </c>
      <c r="G28" s="78">
        <v>100</v>
      </c>
      <c r="H28" s="22"/>
      <c r="J28" s="47"/>
      <c r="K28" s="22"/>
      <c r="L28" s="22"/>
      <c r="M28" s="22"/>
      <c r="N28" s="22"/>
    </row>
    <row r="29" spans="1:14" s="56" customFormat="1" ht="18.75" customHeight="1" x14ac:dyDescent="0.2">
      <c r="A29" s="467" t="s">
        <v>314</v>
      </c>
      <c r="B29" s="467"/>
      <c r="C29" s="467"/>
      <c r="D29" s="467"/>
      <c r="E29" s="467"/>
      <c r="F29" s="467"/>
      <c r="G29" s="467"/>
    </row>
    <row r="30" spans="1:14" ht="12" customHeight="1" x14ac:dyDescent="0.15">
      <c r="A30" s="466" t="s">
        <v>527</v>
      </c>
      <c r="B30" s="467"/>
      <c r="C30" s="467"/>
      <c r="D30" s="467"/>
      <c r="E30" s="467"/>
      <c r="F30" s="467"/>
      <c r="G30" s="467"/>
    </row>
    <row r="31" spans="1:14" ht="18" customHeight="1" x14ac:dyDescent="0.15">
      <c r="A31" s="472"/>
      <c r="B31" s="472"/>
      <c r="C31" s="472"/>
      <c r="D31" s="472"/>
      <c r="E31" s="472"/>
      <c r="F31" s="472"/>
      <c r="G31" s="472"/>
    </row>
    <row r="32" spans="1:14" x14ac:dyDescent="0.15">
      <c r="B32" s="17"/>
      <c r="C32" s="31"/>
      <c r="D32" s="31"/>
      <c r="E32" s="31"/>
      <c r="F32" s="31"/>
      <c r="G32" s="31"/>
    </row>
    <row r="33" spans="2:10" ht="13.5" customHeight="1" x14ac:dyDescent="0.15">
      <c r="B33" s="17"/>
    </row>
    <row r="34" spans="2:10" x14ac:dyDescent="0.15">
      <c r="B34" s="22"/>
      <c r="C34" s="22"/>
      <c r="D34" s="22"/>
      <c r="E34" s="22"/>
      <c r="F34" s="22"/>
      <c r="G34" s="22"/>
      <c r="I34" s="31"/>
      <c r="J34" s="31"/>
    </row>
    <row r="35" spans="2:10" ht="12.75" customHeight="1" x14ac:dyDescent="0.15">
      <c r="B35" s="22"/>
      <c r="C35" s="22"/>
      <c r="D35" s="22"/>
      <c r="E35" s="22"/>
      <c r="F35" s="22"/>
      <c r="G35" s="22"/>
      <c r="I35" s="31"/>
      <c r="J35" s="31"/>
    </row>
    <row r="36" spans="2:10" x14ac:dyDescent="0.15">
      <c r="B36" s="22"/>
      <c r="C36" s="22"/>
      <c r="D36" s="22"/>
      <c r="E36" s="22"/>
      <c r="F36" s="22"/>
      <c r="G36" s="22"/>
      <c r="I36" s="31"/>
      <c r="J36" s="31"/>
    </row>
    <row r="37" spans="2:10" x14ac:dyDescent="0.15">
      <c r="B37" s="22"/>
      <c r="C37" s="22"/>
      <c r="D37" s="22"/>
      <c r="E37" s="22"/>
      <c r="F37" s="22"/>
      <c r="G37" s="22"/>
      <c r="I37" s="31"/>
      <c r="J37" s="31"/>
    </row>
    <row r="38" spans="2:10" x14ac:dyDescent="0.15">
      <c r="B38" s="22"/>
      <c r="C38" s="22"/>
      <c r="D38" s="22"/>
      <c r="E38" s="22"/>
      <c r="F38" s="22"/>
      <c r="G38" s="22"/>
      <c r="I38" s="31"/>
      <c r="J38" s="31"/>
    </row>
    <row r="39" spans="2:10" x14ac:dyDescent="0.15">
      <c r="B39" s="22"/>
      <c r="C39" s="22"/>
      <c r="D39" s="22"/>
      <c r="E39" s="22"/>
      <c r="F39" s="22"/>
      <c r="G39" s="22"/>
      <c r="I39" s="31"/>
      <c r="J39" s="31"/>
    </row>
    <row r="40" spans="2:10" x14ac:dyDescent="0.15">
      <c r="B40" s="22"/>
      <c r="C40" s="22"/>
      <c r="D40" s="22"/>
      <c r="E40" s="22"/>
      <c r="F40" s="22"/>
      <c r="G40" s="22"/>
      <c r="I40" s="31"/>
      <c r="J40" s="31"/>
    </row>
    <row r="41" spans="2:10" x14ac:dyDescent="0.15">
      <c r="B41" s="22"/>
      <c r="C41" s="22"/>
      <c r="D41" s="22"/>
      <c r="E41" s="22"/>
      <c r="F41" s="22"/>
      <c r="G41" s="22"/>
      <c r="I41" s="31"/>
      <c r="J41" s="31"/>
    </row>
    <row r="45" spans="2:10" ht="12.75" customHeight="1" x14ac:dyDescent="0.15"/>
    <row r="47" spans="2:10" ht="13.5" customHeight="1" x14ac:dyDescent="0.15"/>
    <row r="49" ht="12.75" customHeight="1" x14ac:dyDescent="0.15"/>
  </sheetData>
  <mergeCells count="10">
    <mergeCell ref="I16:I22"/>
    <mergeCell ref="A1:G1"/>
    <mergeCell ref="A31:G31"/>
    <mergeCell ref="A30:G30"/>
    <mergeCell ref="A2:G2"/>
    <mergeCell ref="A4:G4"/>
    <mergeCell ref="A5:G5"/>
    <mergeCell ref="A29:G29"/>
    <mergeCell ref="A3:G3"/>
    <mergeCell ref="A18:B18"/>
  </mergeCells>
  <phoneticPr fontId="7" type="noConversion"/>
  <pageMargins left="1.05" right="1.1263020833333333" top="0.5" bottom="0.2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4"/>
  <sheetViews>
    <sheetView showGridLines="0" view="pageLayout" zoomScale="160" zoomScaleNormal="100" zoomScaleSheetLayoutView="100" zoomScalePageLayoutView="160" workbookViewId="0">
      <selection sqref="A1:J1"/>
    </sheetView>
  </sheetViews>
  <sheetFormatPr defaultRowHeight="8.25" x14ac:dyDescent="0.2"/>
  <cols>
    <col min="1" max="1" width="13.28515625" style="193" customWidth="1"/>
    <col min="2" max="3" width="8.5703125" style="193" customWidth="1"/>
    <col min="4" max="4" width="8.7109375" style="193" customWidth="1"/>
    <col min="5" max="5" width="8.5703125" style="193" customWidth="1"/>
    <col min="6" max="6" width="0.85546875" style="199" customWidth="1"/>
    <col min="7" max="8" width="8.5703125" style="193" customWidth="1"/>
    <col min="9" max="9" width="8.7109375" style="193" customWidth="1"/>
    <col min="10" max="10" width="8.5703125" style="193" customWidth="1"/>
    <col min="11" max="16384" width="9.140625" style="193"/>
  </cols>
  <sheetData>
    <row r="1" spans="1:10" ht="10.5" customHeight="1" x14ac:dyDescent="0.2">
      <c r="A1" s="486" t="s">
        <v>497</v>
      </c>
      <c r="B1" s="486"/>
      <c r="C1" s="486"/>
      <c r="D1" s="486"/>
      <c r="E1" s="486"/>
      <c r="F1" s="486"/>
      <c r="G1" s="486"/>
      <c r="H1" s="486"/>
      <c r="I1" s="486"/>
      <c r="J1" s="486"/>
    </row>
    <row r="2" spans="1:10" ht="12.75" customHeight="1" x14ac:dyDescent="0.2">
      <c r="A2" s="461" t="s">
        <v>536</v>
      </c>
      <c r="B2" s="461"/>
      <c r="C2" s="461"/>
      <c r="D2" s="461"/>
      <c r="E2" s="461"/>
      <c r="F2" s="461"/>
      <c r="G2" s="461"/>
      <c r="H2" s="461"/>
      <c r="I2" s="461"/>
      <c r="J2" s="461"/>
    </row>
    <row r="3" spans="1:10" ht="28.5" customHeight="1" x14ac:dyDescent="0.2">
      <c r="A3" s="470" t="s">
        <v>542</v>
      </c>
      <c r="B3" s="470"/>
      <c r="C3" s="470"/>
      <c r="D3" s="470"/>
      <c r="E3" s="470"/>
      <c r="F3" s="470"/>
      <c r="G3" s="470"/>
      <c r="H3" s="470"/>
      <c r="I3" s="470"/>
      <c r="J3" s="470"/>
    </row>
    <row r="4" spans="1:10" ht="7.5" customHeight="1" x14ac:dyDescent="0.2">
      <c r="A4" s="468"/>
      <c r="B4" s="468"/>
      <c r="C4" s="468"/>
      <c r="D4" s="468"/>
      <c r="E4" s="468"/>
      <c r="F4" s="468"/>
      <c r="G4" s="468"/>
      <c r="H4" s="468"/>
      <c r="I4" s="468"/>
      <c r="J4" s="468"/>
    </row>
    <row r="5" spans="1:10" ht="18" customHeight="1" x14ac:dyDescent="0.2">
      <c r="A5" s="477" t="s">
        <v>543</v>
      </c>
      <c r="B5" s="478"/>
      <c r="C5" s="478"/>
      <c r="D5" s="478"/>
      <c r="E5" s="478"/>
      <c r="F5" s="478"/>
      <c r="G5" s="478"/>
      <c r="H5" s="478"/>
      <c r="I5" s="478"/>
      <c r="J5" s="478"/>
    </row>
    <row r="6" spans="1:10" ht="9.1999999999999993" customHeight="1" x14ac:dyDescent="0.2">
      <c r="A6" s="190"/>
      <c r="B6" s="489" t="s">
        <v>327</v>
      </c>
      <c r="C6" s="489"/>
      <c r="D6" s="489"/>
      <c r="E6" s="489"/>
      <c r="F6" s="205"/>
      <c r="G6" s="489" t="s">
        <v>328</v>
      </c>
      <c r="H6" s="489"/>
      <c r="I6" s="489"/>
      <c r="J6" s="489"/>
    </row>
    <row r="7" spans="1:10" ht="18.75" customHeight="1" x14ac:dyDescent="0.2">
      <c r="A7" s="190"/>
      <c r="B7" s="491" t="s">
        <v>325</v>
      </c>
      <c r="C7" s="493" t="s">
        <v>323</v>
      </c>
      <c r="D7" s="493"/>
      <c r="E7" s="229"/>
      <c r="F7" s="147"/>
      <c r="G7" s="491" t="s">
        <v>325</v>
      </c>
      <c r="H7" s="493" t="s">
        <v>323</v>
      </c>
      <c r="I7" s="493"/>
      <c r="J7" s="229"/>
    </row>
    <row r="8" spans="1:10" ht="27" customHeight="1" x14ac:dyDescent="0.15">
      <c r="B8" s="491"/>
      <c r="C8" s="201" t="s">
        <v>324</v>
      </c>
      <c r="D8" s="201" t="s">
        <v>369</v>
      </c>
      <c r="E8" s="192" t="s">
        <v>1</v>
      </c>
      <c r="F8" s="198"/>
      <c r="G8" s="491"/>
      <c r="H8" s="200" t="s">
        <v>324</v>
      </c>
      <c r="I8" s="200" t="s">
        <v>369</v>
      </c>
      <c r="J8" s="191" t="s">
        <v>1</v>
      </c>
    </row>
    <row r="9" spans="1:10" ht="9.1999999999999993" customHeight="1" x14ac:dyDescent="0.2">
      <c r="A9" s="48" t="s">
        <v>457</v>
      </c>
      <c r="B9" s="98">
        <v>41549372</v>
      </c>
      <c r="C9" s="98">
        <v>8225301</v>
      </c>
      <c r="D9" s="98">
        <v>1783025</v>
      </c>
      <c r="E9" s="98">
        <v>51557698</v>
      </c>
      <c r="F9" s="205"/>
      <c r="G9" s="98">
        <v>187848763</v>
      </c>
      <c r="H9" s="98">
        <v>14907857</v>
      </c>
      <c r="I9" s="98">
        <v>2877877</v>
      </c>
      <c r="J9" s="98">
        <v>205634497</v>
      </c>
    </row>
    <row r="10" spans="1:10" ht="9.1999999999999993" customHeight="1" x14ac:dyDescent="0.2">
      <c r="A10" s="48" t="s">
        <v>251</v>
      </c>
      <c r="B10" s="98">
        <v>463269</v>
      </c>
      <c r="C10" s="98">
        <v>1167148</v>
      </c>
      <c r="D10" s="98">
        <v>605412</v>
      </c>
      <c r="E10" s="98">
        <v>2235829</v>
      </c>
      <c r="F10" s="205"/>
      <c r="G10" s="98">
        <v>6188747</v>
      </c>
      <c r="H10" s="98">
        <v>13325757</v>
      </c>
      <c r="I10" s="98">
        <v>20216241</v>
      </c>
      <c r="J10" s="98">
        <v>39730745</v>
      </c>
    </row>
    <row r="11" spans="1:10" ht="9.1999999999999993" customHeight="1" x14ac:dyDescent="0.2">
      <c r="A11" s="123" t="s">
        <v>59</v>
      </c>
      <c r="B11" s="100">
        <v>17954</v>
      </c>
      <c r="C11" s="100">
        <v>410101</v>
      </c>
      <c r="D11" s="100">
        <v>169458</v>
      </c>
      <c r="E11" s="100">
        <v>597513</v>
      </c>
      <c r="F11" s="205"/>
      <c r="G11" s="100">
        <v>422622</v>
      </c>
      <c r="H11" s="100">
        <v>2770499</v>
      </c>
      <c r="I11" s="100">
        <v>7874361</v>
      </c>
      <c r="J11" s="100">
        <v>11067482</v>
      </c>
    </row>
    <row r="12" spans="1:10" ht="9.1999999999999993" customHeight="1" x14ac:dyDescent="0.2">
      <c r="A12" s="123" t="s">
        <v>63</v>
      </c>
      <c r="B12" s="100">
        <v>177149</v>
      </c>
      <c r="C12" s="100">
        <v>254447</v>
      </c>
      <c r="D12" s="100">
        <v>167714</v>
      </c>
      <c r="E12" s="100">
        <v>599310</v>
      </c>
      <c r="F12" s="205"/>
      <c r="G12" s="100">
        <v>1149038</v>
      </c>
      <c r="H12" s="100">
        <v>4359116</v>
      </c>
      <c r="I12" s="100">
        <v>4944356</v>
      </c>
      <c r="J12" s="100">
        <v>10452510</v>
      </c>
    </row>
    <row r="13" spans="1:10" s="343" customFormat="1" ht="9.1999999999999993" customHeight="1" x14ac:dyDescent="0.2">
      <c r="A13" s="123" t="s">
        <v>420</v>
      </c>
      <c r="B13" s="100">
        <v>102861</v>
      </c>
      <c r="C13" s="100">
        <v>99470</v>
      </c>
      <c r="D13" s="100">
        <v>33941</v>
      </c>
      <c r="E13" s="100">
        <v>236272</v>
      </c>
      <c r="F13" s="205"/>
      <c r="G13" s="100">
        <v>2172832</v>
      </c>
      <c r="H13" s="100">
        <v>1933625</v>
      </c>
      <c r="I13" s="100">
        <v>1388592</v>
      </c>
      <c r="J13" s="100">
        <v>5495049</v>
      </c>
    </row>
    <row r="14" spans="1:10" ht="9.1999999999999993" customHeight="1" x14ac:dyDescent="0.2">
      <c r="A14" s="123" t="s">
        <v>61</v>
      </c>
      <c r="B14" s="100">
        <v>40571</v>
      </c>
      <c r="C14" s="100">
        <v>97155</v>
      </c>
      <c r="D14" s="100">
        <v>60979</v>
      </c>
      <c r="E14" s="100">
        <v>198705</v>
      </c>
      <c r="F14" s="205"/>
      <c r="G14" s="100">
        <v>1194153</v>
      </c>
      <c r="H14" s="100">
        <v>933006</v>
      </c>
      <c r="I14" s="100">
        <v>1640233</v>
      </c>
      <c r="J14" s="100">
        <v>3767392</v>
      </c>
    </row>
    <row r="15" spans="1:10" ht="9.1999999999999993" customHeight="1" x14ac:dyDescent="0.2">
      <c r="A15" s="123" t="s">
        <v>60</v>
      </c>
      <c r="B15" s="100">
        <v>33716</v>
      </c>
      <c r="C15" s="100">
        <v>88732</v>
      </c>
      <c r="D15" s="100">
        <v>71698</v>
      </c>
      <c r="E15" s="100">
        <v>194146</v>
      </c>
      <c r="F15" s="205"/>
      <c r="G15" s="100">
        <v>209326</v>
      </c>
      <c r="H15" s="100">
        <v>808110</v>
      </c>
      <c r="I15" s="100">
        <v>2070501</v>
      </c>
      <c r="J15" s="100">
        <v>3087937</v>
      </c>
    </row>
    <row r="16" spans="1:10" ht="9.1999999999999993" customHeight="1" x14ac:dyDescent="0.2">
      <c r="A16" s="123" t="s">
        <v>62</v>
      </c>
      <c r="B16" s="100">
        <v>18408</v>
      </c>
      <c r="C16" s="100">
        <v>86468</v>
      </c>
      <c r="D16" s="100">
        <v>29381</v>
      </c>
      <c r="E16" s="100">
        <v>134257</v>
      </c>
      <c r="F16" s="205"/>
      <c r="G16" s="100">
        <v>425998</v>
      </c>
      <c r="H16" s="100">
        <v>1023144</v>
      </c>
      <c r="I16" s="100">
        <v>1231395</v>
      </c>
      <c r="J16" s="100">
        <v>2680537</v>
      </c>
    </row>
    <row r="17" spans="1:10" ht="9.1999999999999993" customHeight="1" x14ac:dyDescent="0.2">
      <c r="A17" s="123" t="s">
        <v>58</v>
      </c>
      <c r="B17" s="100">
        <v>11293</v>
      </c>
      <c r="C17" s="100">
        <v>62556</v>
      </c>
      <c r="D17" s="100">
        <v>41198</v>
      </c>
      <c r="E17" s="100">
        <v>115047</v>
      </c>
      <c r="F17" s="205"/>
      <c r="G17" s="100">
        <v>179708</v>
      </c>
      <c r="H17" s="100">
        <v>719335</v>
      </c>
      <c r="I17" s="100">
        <v>636623</v>
      </c>
      <c r="J17" s="100">
        <v>1535666</v>
      </c>
    </row>
    <row r="18" spans="1:10" s="343" customFormat="1" ht="9.1999999999999993" customHeight="1" x14ac:dyDescent="0.2">
      <c r="A18" s="166" t="s">
        <v>419</v>
      </c>
      <c r="B18" s="165">
        <v>52762</v>
      </c>
      <c r="C18" s="165">
        <v>58306</v>
      </c>
      <c r="D18" s="165">
        <v>27442</v>
      </c>
      <c r="E18" s="165">
        <v>138510</v>
      </c>
      <c r="F18" s="205"/>
      <c r="G18" s="165">
        <v>327162</v>
      </c>
      <c r="H18" s="165">
        <v>715972</v>
      </c>
      <c r="I18" s="165">
        <v>381382</v>
      </c>
      <c r="J18" s="165">
        <v>1424516</v>
      </c>
    </row>
    <row r="19" spans="1:10" s="240" customFormat="1" ht="9.1999999999999993" customHeight="1" thickBot="1" x14ac:dyDescent="0.25">
      <c r="A19" s="267" t="s">
        <v>195</v>
      </c>
      <c r="B19" s="270">
        <v>8555</v>
      </c>
      <c r="C19" s="270">
        <v>9913</v>
      </c>
      <c r="D19" s="270">
        <v>3601</v>
      </c>
      <c r="E19" s="270">
        <v>22069</v>
      </c>
      <c r="F19" s="205"/>
      <c r="G19" s="270">
        <v>107908</v>
      </c>
      <c r="H19" s="270">
        <v>62950</v>
      </c>
      <c r="I19" s="270">
        <v>48798</v>
      </c>
      <c r="J19" s="270">
        <v>219656</v>
      </c>
    </row>
    <row r="20" spans="1:10" ht="9.1999999999999993" customHeight="1" x14ac:dyDescent="0.2">
      <c r="A20" s="264" t="s">
        <v>1</v>
      </c>
      <c r="B20" s="271">
        <v>42012641</v>
      </c>
      <c r="C20" s="271">
        <v>9392449</v>
      </c>
      <c r="D20" s="271">
        <v>2388437</v>
      </c>
      <c r="E20" s="271">
        <v>53793527</v>
      </c>
      <c r="F20" s="205"/>
      <c r="G20" s="271">
        <v>194037510</v>
      </c>
      <c r="H20" s="271">
        <v>28233614</v>
      </c>
      <c r="I20" s="271">
        <v>23094118</v>
      </c>
      <c r="J20" s="271">
        <v>245365242</v>
      </c>
    </row>
    <row r="21" spans="1:10" ht="9.1999999999999993" customHeight="1" x14ac:dyDescent="0.2">
      <c r="A21" s="166"/>
      <c r="B21" s="165"/>
      <c r="C21" s="165"/>
      <c r="D21" s="165"/>
      <c r="E21" s="165"/>
      <c r="F21" s="165"/>
      <c r="G21" s="165"/>
      <c r="H21" s="165"/>
      <c r="I21" s="165"/>
      <c r="J21" s="165"/>
    </row>
    <row r="22" spans="1:10" ht="9.1999999999999993" customHeight="1" x14ac:dyDescent="0.2">
      <c r="A22" s="492" t="s">
        <v>322</v>
      </c>
      <c r="B22" s="492"/>
      <c r="C22" s="492"/>
      <c r="D22" s="32"/>
      <c r="E22" s="32"/>
      <c r="F22" s="32"/>
      <c r="G22" s="32"/>
      <c r="H22" s="142"/>
      <c r="I22" s="142"/>
      <c r="J22" s="142"/>
    </row>
    <row r="23" spans="1:10" ht="9.1999999999999993" customHeight="1" x14ac:dyDescent="0.2">
      <c r="A23" s="48" t="s">
        <v>457</v>
      </c>
      <c r="B23" s="99">
        <f>(B9/$E9)*100</f>
        <v>80.588105388258413</v>
      </c>
      <c r="C23" s="99">
        <f t="shared" ref="C23:E23" si="0">(C9/$E9)*100</f>
        <v>15.953584661596024</v>
      </c>
      <c r="D23" s="99">
        <f t="shared" si="0"/>
        <v>3.4583099501455634</v>
      </c>
      <c r="E23" s="99">
        <f t="shared" si="0"/>
        <v>100</v>
      </c>
      <c r="F23" s="205"/>
      <c r="G23" s="99">
        <f>(G9/$J9)*100</f>
        <v>91.350802389931687</v>
      </c>
      <c r="H23" s="99">
        <f t="shared" ref="H23:J23" si="1">(H9/$J9)*100</f>
        <v>7.2496868071702973</v>
      </c>
      <c r="I23" s="99">
        <f t="shared" si="1"/>
        <v>1.3995108028980177</v>
      </c>
      <c r="J23" s="99">
        <f t="shared" si="1"/>
        <v>100</v>
      </c>
    </row>
    <row r="24" spans="1:10" ht="9.1999999999999993" customHeight="1" x14ac:dyDescent="0.2">
      <c r="A24" s="108" t="s">
        <v>251</v>
      </c>
      <c r="B24" s="99">
        <f t="shared" ref="B24:E24" si="2">(B10/$E10)*100</f>
        <v>20.720233971381532</v>
      </c>
      <c r="C24" s="99">
        <f t="shared" si="2"/>
        <v>52.202024394531065</v>
      </c>
      <c r="D24" s="99">
        <f t="shared" si="2"/>
        <v>27.077741634087399</v>
      </c>
      <c r="E24" s="148">
        <f t="shared" si="2"/>
        <v>100</v>
      </c>
      <c r="F24" s="205"/>
      <c r="G24" s="99">
        <f t="shared" ref="G24:J24" si="3">(G10/$J10)*100</f>
        <v>15.576720245240807</v>
      </c>
      <c r="H24" s="99">
        <f t="shared" si="3"/>
        <v>33.540163920913137</v>
      </c>
      <c r="I24" s="99">
        <f t="shared" si="3"/>
        <v>50.883115833846063</v>
      </c>
      <c r="J24" s="217">
        <f t="shared" si="3"/>
        <v>100</v>
      </c>
    </row>
    <row r="25" spans="1:10" ht="9.1999999999999993" customHeight="1" x14ac:dyDescent="0.2">
      <c r="A25" s="123" t="s">
        <v>59</v>
      </c>
      <c r="B25" s="101">
        <f t="shared" ref="B25:E25" si="4">(B11/$E11)*100</f>
        <v>3.0047881803408458</v>
      </c>
      <c r="C25" s="101">
        <f t="shared" si="4"/>
        <v>68.634657321263305</v>
      </c>
      <c r="D25" s="101">
        <f t="shared" si="4"/>
        <v>28.36055449839585</v>
      </c>
      <c r="E25" s="101">
        <f t="shared" si="4"/>
        <v>100</v>
      </c>
      <c r="F25" s="205"/>
      <c r="G25" s="101">
        <f t="shared" ref="G25:J25" si="5">(G11/$J11)*100</f>
        <v>3.8185921603486683</v>
      </c>
      <c r="H25" s="101">
        <f t="shared" ref="H25:I25" si="6">(H11/$J11)*100</f>
        <v>25.032785235160084</v>
      </c>
      <c r="I25" s="101">
        <f t="shared" si="6"/>
        <v>71.148622604491251</v>
      </c>
      <c r="J25" s="218">
        <f t="shared" si="5"/>
        <v>100</v>
      </c>
    </row>
    <row r="26" spans="1:10" ht="9.1999999999999993" customHeight="1" x14ac:dyDescent="0.2">
      <c r="A26" s="123" t="s">
        <v>63</v>
      </c>
      <c r="B26" s="101">
        <f t="shared" ref="B26:E27" si="7">(B12/$E12)*100</f>
        <v>29.558825983214032</v>
      </c>
      <c r="C26" s="101">
        <f t="shared" si="7"/>
        <v>42.456658490597519</v>
      </c>
      <c r="D26" s="101">
        <f t="shared" si="7"/>
        <v>27.984515526188453</v>
      </c>
      <c r="E26" s="101">
        <f t="shared" si="7"/>
        <v>100</v>
      </c>
      <c r="F26" s="205"/>
      <c r="G26" s="101">
        <f t="shared" ref="G26:I26" si="8">(G12/$J12)*100</f>
        <v>10.99293853820757</v>
      </c>
      <c r="H26" s="101">
        <f t="shared" si="8"/>
        <v>41.704011763681642</v>
      </c>
      <c r="I26" s="101">
        <f t="shared" si="8"/>
        <v>47.30304969811079</v>
      </c>
      <c r="J26" s="218">
        <f t="shared" ref="J26" si="9">(J12/$J12)*100</f>
        <v>100</v>
      </c>
    </row>
    <row r="27" spans="1:10" s="343" customFormat="1" ht="9.1999999999999993" customHeight="1" x14ac:dyDescent="0.2">
      <c r="A27" s="123" t="s">
        <v>420</v>
      </c>
      <c r="B27" s="101">
        <f t="shared" si="7"/>
        <v>43.534993566736638</v>
      </c>
      <c r="C27" s="101">
        <f t="shared" si="7"/>
        <v>42.099783300602695</v>
      </c>
      <c r="D27" s="101">
        <f t="shared" si="7"/>
        <v>14.365223132660661</v>
      </c>
      <c r="E27" s="101">
        <f t="shared" si="7"/>
        <v>100</v>
      </c>
      <c r="F27" s="205"/>
      <c r="G27" s="101">
        <f t="shared" ref="G27:I27" si="10">(G13/$J13)*100</f>
        <v>39.541631020942667</v>
      </c>
      <c r="H27" s="101">
        <f t="shared" si="10"/>
        <v>35.188494224528299</v>
      </c>
      <c r="I27" s="101">
        <f t="shared" si="10"/>
        <v>25.269874754529031</v>
      </c>
      <c r="J27" s="218">
        <v>100</v>
      </c>
    </row>
    <row r="28" spans="1:10" ht="9.1999999999999993" customHeight="1" x14ac:dyDescent="0.2">
      <c r="A28" s="123" t="s">
        <v>61</v>
      </c>
      <c r="B28" s="101">
        <f t="shared" ref="B28:E28" si="11">(B14/$E14)*100</f>
        <v>20.417704637527994</v>
      </c>
      <c r="C28" s="101">
        <f t="shared" si="11"/>
        <v>48.894089227749681</v>
      </c>
      <c r="D28" s="101">
        <f t="shared" si="11"/>
        <v>30.688206134722328</v>
      </c>
      <c r="E28" s="101">
        <f t="shared" si="11"/>
        <v>100</v>
      </c>
      <c r="F28" s="205"/>
      <c r="G28" s="101">
        <f t="shared" ref="G28:I28" si="12">(G14/$J14)*100</f>
        <v>31.697073200771246</v>
      </c>
      <c r="H28" s="101">
        <f t="shared" si="12"/>
        <v>24.765301832142768</v>
      </c>
      <c r="I28" s="101">
        <f t="shared" si="12"/>
        <v>43.537624967085989</v>
      </c>
      <c r="J28" s="218">
        <f t="shared" ref="J28" si="13">(J14/$J14)*100</f>
        <v>100</v>
      </c>
    </row>
    <row r="29" spans="1:10" ht="9.1999999999999993" customHeight="1" x14ac:dyDescent="0.2">
      <c r="A29" s="123" t="s">
        <v>60</v>
      </c>
      <c r="B29" s="101">
        <f t="shared" ref="B29:E29" si="14">(B15/$E15)*100</f>
        <v>17.366311950799915</v>
      </c>
      <c r="C29" s="101">
        <f>(C15/$E15)*100</f>
        <v>45.703748725186202</v>
      </c>
      <c r="D29" s="101">
        <f t="shared" si="14"/>
        <v>36.929939324013887</v>
      </c>
      <c r="E29" s="101">
        <f t="shared" si="14"/>
        <v>100</v>
      </c>
      <c r="F29" s="205"/>
      <c r="G29" s="101">
        <f t="shared" ref="G29:I29" si="15">(G15/$J15)*100</f>
        <v>6.7788300085137756</v>
      </c>
      <c r="H29" s="101">
        <f t="shared" si="15"/>
        <v>26.169899191596201</v>
      </c>
      <c r="I29" s="101">
        <f t="shared" si="15"/>
        <v>67.051270799890034</v>
      </c>
      <c r="J29" s="218">
        <f t="shared" ref="J29" si="16">(J15/$J15)*100</f>
        <v>100</v>
      </c>
    </row>
    <row r="30" spans="1:10" ht="9.1999999999999993" customHeight="1" x14ac:dyDescent="0.2">
      <c r="A30" s="123" t="s">
        <v>62</v>
      </c>
      <c r="B30" s="101">
        <f t="shared" ref="B30:E30" si="17">(B16/$E16)*100</f>
        <v>13.71101693021593</v>
      </c>
      <c r="C30" s="101">
        <f t="shared" si="17"/>
        <v>64.404835502059484</v>
      </c>
      <c r="D30" s="101">
        <f t="shared" si="17"/>
        <v>21.88414756772459</v>
      </c>
      <c r="E30" s="101">
        <f t="shared" si="17"/>
        <v>100</v>
      </c>
      <c r="F30" s="205"/>
      <c r="G30" s="101">
        <f t="shared" ref="G30:I30" si="18">(G16/$J16)*100</f>
        <v>15.892263378569293</v>
      </c>
      <c r="H30" s="101">
        <f t="shared" si="18"/>
        <v>38.169366809710141</v>
      </c>
      <c r="I30" s="101">
        <f t="shared" si="18"/>
        <v>45.938369811720563</v>
      </c>
      <c r="J30" s="218">
        <f t="shared" ref="J30" si="19">(J16/$J16)*100</f>
        <v>100</v>
      </c>
    </row>
    <row r="31" spans="1:10" ht="9.1999999999999993" customHeight="1" x14ac:dyDescent="0.2">
      <c r="A31" s="123" t="s">
        <v>58</v>
      </c>
      <c r="B31" s="101">
        <f t="shared" ref="B31:E32" si="20">(B17/$E17)*100</f>
        <v>9.8159882482811369</v>
      </c>
      <c r="C31" s="101">
        <f t="shared" ref="C31:D31" si="21">(C17/$E17)*100</f>
        <v>54.37429919945761</v>
      </c>
      <c r="D31" s="101">
        <f t="shared" si="21"/>
        <v>35.809712552261253</v>
      </c>
      <c r="E31" s="101">
        <f t="shared" si="20"/>
        <v>100</v>
      </c>
      <c r="F31" s="205"/>
      <c r="G31" s="101">
        <f t="shared" ref="G31:I31" si="22">(G17/$J17)*100</f>
        <v>11.702284220657356</v>
      </c>
      <c r="H31" s="101">
        <f t="shared" si="22"/>
        <v>46.841891400864512</v>
      </c>
      <c r="I31" s="101">
        <f t="shared" si="22"/>
        <v>41.455824378478134</v>
      </c>
      <c r="J31" s="218">
        <f t="shared" ref="J31" si="23">(J17/$J17)*100</f>
        <v>100</v>
      </c>
    </row>
    <row r="32" spans="1:10" s="343" customFormat="1" ht="9.1999999999999993" customHeight="1" x14ac:dyDescent="0.2">
      <c r="A32" s="123" t="s">
        <v>419</v>
      </c>
      <c r="B32" s="101">
        <f t="shared" ref="B32:D32" si="24">(B18/$E18)*100</f>
        <v>38.092556494115946</v>
      </c>
      <c r="C32" s="101">
        <f t="shared" si="24"/>
        <v>42.095155584434337</v>
      </c>
      <c r="D32" s="101">
        <f t="shared" si="24"/>
        <v>19.812287921449716</v>
      </c>
      <c r="E32" s="101">
        <f t="shared" si="20"/>
        <v>100</v>
      </c>
      <c r="F32" s="205"/>
      <c r="G32" s="101">
        <f t="shared" ref="G32:I32" si="25">(G18/$J18)*100</f>
        <v>22.966537406389261</v>
      </c>
      <c r="H32" s="101">
        <f t="shared" si="25"/>
        <v>50.260720132311612</v>
      </c>
      <c r="I32" s="101">
        <f t="shared" si="25"/>
        <v>26.772742461299138</v>
      </c>
      <c r="J32" s="246">
        <v>100</v>
      </c>
    </row>
    <row r="33" spans="1:10" s="240" customFormat="1" ht="9.1999999999999993" customHeight="1" thickBot="1" x14ac:dyDescent="0.25">
      <c r="A33" s="123" t="s">
        <v>195</v>
      </c>
      <c r="B33" s="101">
        <f t="shared" ref="B33:D33" si="26">(B19/$E19)*100</f>
        <v>38.764783180026278</v>
      </c>
      <c r="C33" s="101">
        <f t="shared" si="26"/>
        <v>44.91821106529521</v>
      </c>
      <c r="D33" s="101">
        <f t="shared" si="26"/>
        <v>16.317005754678508</v>
      </c>
      <c r="E33" s="245">
        <f t="shared" ref="E33" si="27">(E19/$E19)*100</f>
        <v>100</v>
      </c>
      <c r="F33" s="205"/>
      <c r="G33" s="101">
        <f t="shared" ref="G33:I33" si="28">(G19/$J19)*100</f>
        <v>49.12590596204975</v>
      </c>
      <c r="H33" s="101">
        <f t="shared" si="28"/>
        <v>28.658447754670942</v>
      </c>
      <c r="I33" s="101">
        <f t="shared" si="28"/>
        <v>22.215646283279309</v>
      </c>
      <c r="J33" s="246">
        <v>100</v>
      </c>
    </row>
    <row r="34" spans="1:10" ht="9.1999999999999993" customHeight="1" x14ac:dyDescent="0.2">
      <c r="A34" s="264" t="s">
        <v>201</v>
      </c>
      <c r="B34" s="272">
        <f t="shared" ref="B34:E34" si="29">(B20/$E20)*100</f>
        <v>78.099807435939269</v>
      </c>
      <c r="C34" s="272">
        <f t="shared" si="29"/>
        <v>17.460184382407199</v>
      </c>
      <c r="D34" s="272">
        <f t="shared" si="29"/>
        <v>4.4400081816535284</v>
      </c>
      <c r="E34" s="272">
        <f t="shared" si="29"/>
        <v>100</v>
      </c>
      <c r="F34" s="205"/>
      <c r="G34" s="272">
        <f t="shared" ref="G34:J34" si="30">(G20/$J20)*100</f>
        <v>79.081090874313816</v>
      </c>
      <c r="H34" s="272">
        <f t="shared" si="30"/>
        <v>11.506769976816846</v>
      </c>
      <c r="I34" s="272">
        <f t="shared" si="30"/>
        <v>9.4121391488693416</v>
      </c>
      <c r="J34" s="272">
        <f t="shared" si="30"/>
        <v>100</v>
      </c>
    </row>
    <row r="35" spans="1:10" ht="10.5" customHeight="1" x14ac:dyDescent="0.2">
      <c r="A35" s="467" t="s">
        <v>319</v>
      </c>
      <c r="B35" s="467"/>
      <c r="C35" s="467"/>
      <c r="D35" s="467"/>
      <c r="E35" s="467"/>
      <c r="F35" s="467"/>
      <c r="G35" s="467"/>
      <c r="H35" s="467"/>
      <c r="I35" s="467"/>
      <c r="J35" s="467"/>
    </row>
    <row r="36" spans="1:10" ht="10.5" customHeight="1" x14ac:dyDescent="0.2">
      <c r="A36" s="466" t="s">
        <v>527</v>
      </c>
      <c r="B36" s="467"/>
      <c r="C36" s="467"/>
      <c r="D36" s="467"/>
      <c r="E36" s="467"/>
      <c r="F36" s="467"/>
      <c r="G36" s="467"/>
      <c r="H36" s="467"/>
      <c r="I36" s="467"/>
      <c r="J36" s="467"/>
    </row>
    <row r="37" spans="1:10" ht="18" customHeight="1" x14ac:dyDescent="0.15">
      <c r="A37" s="490"/>
      <c r="B37" s="490"/>
      <c r="C37" s="490"/>
      <c r="D37" s="490"/>
      <c r="E37" s="490"/>
      <c r="F37" s="490"/>
      <c r="G37" s="490"/>
      <c r="H37" s="490"/>
      <c r="I37" s="490"/>
      <c r="J37" s="490"/>
    </row>
    <row r="38" spans="1:10" ht="12.75" customHeight="1" x14ac:dyDescent="0.2">
      <c r="A38" s="143"/>
      <c r="B38" s="32"/>
      <c r="C38" s="32"/>
      <c r="D38" s="32"/>
      <c r="E38" s="32"/>
      <c r="F38" s="32"/>
      <c r="G38" s="32"/>
      <c r="H38" s="32"/>
      <c r="I38" s="32"/>
      <c r="J38" s="32"/>
    </row>
    <row r="39" spans="1:10" x14ac:dyDescent="0.2">
      <c r="B39" s="32"/>
      <c r="C39" s="32"/>
      <c r="D39" s="32"/>
      <c r="E39" s="32"/>
      <c r="F39" s="32"/>
      <c r="G39" s="32"/>
      <c r="H39" s="32"/>
      <c r="I39" s="32"/>
      <c r="J39" s="32"/>
    </row>
    <row r="40" spans="1:10" ht="13.5" customHeight="1" x14ac:dyDescent="0.2">
      <c r="B40" s="32"/>
      <c r="C40" s="32"/>
      <c r="D40" s="32"/>
      <c r="E40" s="32"/>
      <c r="F40" s="32"/>
      <c r="G40" s="32"/>
      <c r="H40" s="32"/>
      <c r="I40" s="32"/>
      <c r="J40" s="32"/>
    </row>
    <row r="41" spans="1:10" x14ac:dyDescent="0.2">
      <c r="B41" s="32"/>
      <c r="C41" s="32"/>
      <c r="D41" s="32"/>
      <c r="E41" s="32"/>
      <c r="F41" s="32"/>
      <c r="G41" s="32"/>
      <c r="H41" s="406"/>
      <c r="I41" s="32"/>
      <c r="J41" s="32"/>
    </row>
    <row r="42" spans="1:10" ht="12.75" customHeight="1" x14ac:dyDescent="0.2">
      <c r="B42" s="32"/>
      <c r="C42" s="32"/>
      <c r="D42" s="32"/>
      <c r="E42" s="32"/>
      <c r="F42" s="32"/>
      <c r="G42" s="32"/>
      <c r="H42" s="32"/>
      <c r="I42" s="32"/>
      <c r="J42" s="32"/>
    </row>
    <row r="43" spans="1:10" x14ac:dyDescent="0.2">
      <c r="B43" s="32"/>
      <c r="C43" s="32"/>
      <c r="D43" s="32"/>
      <c r="E43" s="32"/>
      <c r="F43" s="32"/>
      <c r="G43" s="32"/>
      <c r="H43" s="32"/>
      <c r="I43" s="32"/>
      <c r="J43" s="32"/>
    </row>
    <row r="44" spans="1:10" x14ac:dyDescent="0.2">
      <c r="B44" s="32"/>
      <c r="C44" s="32"/>
      <c r="D44" s="32"/>
      <c r="E44" s="32"/>
      <c r="F44" s="32"/>
      <c r="G44" s="32"/>
      <c r="H44" s="32"/>
      <c r="I44" s="32"/>
      <c r="J44" s="32"/>
    </row>
    <row r="45" spans="1:10" ht="13.5" customHeight="1" x14ac:dyDescent="0.2">
      <c r="B45" s="32"/>
      <c r="C45" s="32"/>
      <c r="D45" s="32"/>
      <c r="E45" s="32"/>
      <c r="F45" s="32"/>
      <c r="G45" s="32"/>
      <c r="H45" s="32"/>
      <c r="I45" s="32"/>
      <c r="J45" s="32"/>
    </row>
    <row r="46" spans="1:10" x14ac:dyDescent="0.2">
      <c r="B46" s="32"/>
      <c r="C46" s="32"/>
      <c r="D46" s="32"/>
      <c r="E46" s="32"/>
      <c r="F46" s="32"/>
      <c r="G46" s="32"/>
      <c r="H46" s="32"/>
      <c r="I46" s="32"/>
      <c r="J46" s="32"/>
    </row>
    <row r="47" spans="1:10" x14ac:dyDescent="0.2">
      <c r="B47" s="32"/>
      <c r="C47" s="32"/>
      <c r="D47" s="32"/>
      <c r="E47" s="32"/>
      <c r="F47" s="32"/>
      <c r="G47" s="32"/>
      <c r="H47" s="32"/>
      <c r="I47" s="32"/>
      <c r="J47" s="32"/>
    </row>
    <row r="49" spans="2:10" x14ac:dyDescent="0.2">
      <c r="B49" s="144"/>
      <c r="C49" s="144"/>
      <c r="D49" s="144"/>
      <c r="E49" s="144"/>
      <c r="F49" s="144"/>
      <c r="G49" s="144"/>
      <c r="H49" s="144"/>
      <c r="I49" s="144"/>
      <c r="J49" s="144"/>
    </row>
    <row r="50" spans="2:10" ht="12.75" customHeight="1" x14ac:dyDescent="0.2">
      <c r="B50" s="144"/>
      <c r="C50" s="144"/>
      <c r="D50" s="144"/>
      <c r="E50" s="144"/>
      <c r="F50" s="144"/>
      <c r="G50" s="144"/>
      <c r="H50" s="144"/>
      <c r="I50" s="144"/>
      <c r="J50" s="144"/>
    </row>
    <row r="51" spans="2:10" x14ac:dyDescent="0.2">
      <c r="B51" s="144"/>
      <c r="C51" s="144"/>
      <c r="D51" s="144"/>
      <c r="E51" s="144"/>
      <c r="F51" s="144"/>
      <c r="G51" s="144"/>
      <c r="H51" s="144"/>
      <c r="I51" s="144"/>
      <c r="J51" s="144"/>
    </row>
    <row r="52" spans="2:10" ht="13.5" customHeight="1" x14ac:dyDescent="0.2">
      <c r="B52" s="144"/>
      <c r="C52" s="144"/>
      <c r="D52" s="144"/>
      <c r="E52" s="144"/>
      <c r="F52" s="144"/>
      <c r="G52" s="144"/>
      <c r="H52" s="144"/>
      <c r="I52" s="144"/>
      <c r="J52" s="144"/>
    </row>
    <row r="53" spans="2:10" x14ac:dyDescent="0.2">
      <c r="B53" s="144"/>
      <c r="C53" s="144"/>
      <c r="D53" s="144"/>
      <c r="E53" s="144"/>
      <c r="F53" s="144"/>
      <c r="G53" s="144"/>
      <c r="H53" s="144"/>
      <c r="I53" s="144"/>
      <c r="J53" s="144"/>
    </row>
    <row r="54" spans="2:10" ht="12.75" customHeight="1" x14ac:dyDescent="0.2">
      <c r="B54" s="144"/>
      <c r="C54" s="144"/>
      <c r="D54" s="144"/>
      <c r="E54" s="144"/>
      <c r="F54" s="144"/>
      <c r="G54" s="144"/>
      <c r="H54" s="144"/>
      <c r="I54" s="144"/>
      <c r="J54" s="144"/>
    </row>
    <row r="55" spans="2:10" x14ac:dyDescent="0.2">
      <c r="B55" s="144"/>
      <c r="C55" s="144"/>
      <c r="D55" s="144"/>
      <c r="E55" s="144"/>
      <c r="F55" s="144"/>
      <c r="G55" s="144"/>
      <c r="H55" s="144"/>
      <c r="I55" s="144"/>
      <c r="J55" s="144"/>
    </row>
    <row r="56" spans="2:10" x14ac:dyDescent="0.2">
      <c r="B56" s="144"/>
      <c r="C56" s="144"/>
      <c r="D56" s="144"/>
      <c r="E56" s="144"/>
      <c r="F56" s="144"/>
      <c r="G56" s="144"/>
      <c r="H56" s="144"/>
      <c r="I56" s="144"/>
      <c r="J56" s="144"/>
    </row>
    <row r="57" spans="2:10" ht="13.5" customHeight="1" x14ac:dyDescent="0.2">
      <c r="B57" s="144"/>
      <c r="C57" s="144"/>
      <c r="D57" s="144"/>
      <c r="E57" s="144"/>
      <c r="F57" s="144"/>
      <c r="G57" s="144"/>
      <c r="H57" s="144"/>
      <c r="I57" s="144"/>
      <c r="J57" s="144"/>
    </row>
    <row r="58" spans="2:10" x14ac:dyDescent="0.2">
      <c r="B58" s="144"/>
      <c r="C58" s="144"/>
      <c r="D58" s="144"/>
      <c r="E58" s="144"/>
      <c r="F58" s="144"/>
      <c r="G58" s="144"/>
      <c r="H58" s="144"/>
      <c r="I58" s="144"/>
      <c r="J58" s="144"/>
    </row>
    <row r="61" spans="2:10" ht="12.75" customHeight="1" x14ac:dyDescent="0.2"/>
    <row r="63" spans="2:10" ht="13.5" customHeight="1" x14ac:dyDescent="0.2"/>
    <row r="65" ht="12.75" customHeight="1" x14ac:dyDescent="0.2"/>
    <row r="73" ht="13.5" customHeight="1" x14ac:dyDescent="0.2"/>
    <row r="82" ht="12.75" customHeight="1" x14ac:dyDescent="0.2"/>
    <row r="84" ht="13.5" customHeight="1" x14ac:dyDescent="0.2"/>
    <row r="86" ht="12.75" customHeight="1" x14ac:dyDescent="0.2"/>
    <row r="94" ht="13.5" customHeight="1" x14ac:dyDescent="0.2"/>
  </sheetData>
  <mergeCells count="15">
    <mergeCell ref="A36:J36"/>
    <mergeCell ref="A37:J37"/>
    <mergeCell ref="B7:B8"/>
    <mergeCell ref="G7:G8"/>
    <mergeCell ref="A22:C22"/>
    <mergeCell ref="A35:J35"/>
    <mergeCell ref="C7:D7"/>
    <mergeCell ref="H7:I7"/>
    <mergeCell ref="B6:E6"/>
    <mergeCell ref="G6:J6"/>
    <mergeCell ref="A1:J1"/>
    <mergeCell ref="A2:J2"/>
    <mergeCell ref="A3:J3"/>
    <mergeCell ref="A4:J4"/>
    <mergeCell ref="A5:J5"/>
  </mergeCells>
  <pageMargins left="1.05" right="1.05" top="0.5" bottom="0.25"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49"/>
  <sheetViews>
    <sheetView showGridLines="0" tabSelected="1" view="pageLayout" zoomScale="160" zoomScaleNormal="100" zoomScaleSheetLayoutView="100" zoomScalePageLayoutView="160" workbookViewId="0">
      <selection activeCell="A8" sqref="A8"/>
    </sheetView>
  </sheetViews>
  <sheetFormatPr defaultRowHeight="8.25" x14ac:dyDescent="0.2"/>
  <cols>
    <col min="1" max="1" width="9.5703125" style="126" customWidth="1"/>
    <col min="2" max="2" width="8.85546875" style="126" customWidth="1"/>
    <col min="3" max="5" width="9.140625" style="126" customWidth="1"/>
    <col min="6" max="6" width="0.85546875" style="199" customWidth="1"/>
    <col min="7" max="9" width="9.140625" style="126" customWidth="1"/>
    <col min="10" max="10" width="9" style="126" customWidth="1"/>
    <col min="11" max="11" width="10.140625" style="126" bestFit="1" customWidth="1"/>
    <col min="12" max="16384" width="9.140625" style="126"/>
  </cols>
  <sheetData>
    <row r="1" spans="1:11" ht="10.5" customHeight="1" x14ac:dyDescent="0.2">
      <c r="A1" s="486" t="s">
        <v>498</v>
      </c>
      <c r="B1" s="486"/>
      <c r="C1" s="486"/>
      <c r="D1" s="486"/>
      <c r="E1" s="486"/>
      <c r="F1" s="486"/>
      <c r="G1" s="486"/>
      <c r="H1" s="486"/>
      <c r="I1" s="486"/>
      <c r="J1" s="486"/>
    </row>
    <row r="2" spans="1:11" ht="12.75" customHeight="1" x14ac:dyDescent="0.2">
      <c r="A2" s="474" t="s">
        <v>536</v>
      </c>
      <c r="B2" s="474"/>
      <c r="C2" s="474"/>
      <c r="D2" s="474"/>
      <c r="E2" s="474"/>
      <c r="F2" s="474"/>
      <c r="G2" s="474"/>
      <c r="H2" s="474"/>
      <c r="I2" s="474"/>
      <c r="J2" s="474"/>
    </row>
    <row r="3" spans="1:11" ht="28.5" customHeight="1" x14ac:dyDescent="0.2">
      <c r="A3" s="470" t="s">
        <v>544</v>
      </c>
      <c r="B3" s="470"/>
      <c r="C3" s="470"/>
      <c r="D3" s="470"/>
      <c r="E3" s="470"/>
      <c r="F3" s="470"/>
      <c r="G3" s="470"/>
      <c r="H3" s="470"/>
      <c r="I3" s="470"/>
      <c r="J3" s="470"/>
    </row>
    <row r="4" spans="1:11" ht="6.75" customHeight="1" x14ac:dyDescent="0.2">
      <c r="A4" s="468"/>
      <c r="B4" s="468"/>
      <c r="C4" s="468"/>
      <c r="D4" s="468"/>
      <c r="E4" s="468"/>
      <c r="F4" s="468"/>
      <c r="G4" s="468"/>
      <c r="H4" s="468"/>
      <c r="I4" s="468"/>
      <c r="J4" s="468"/>
    </row>
    <row r="5" spans="1:11" ht="10.5" customHeight="1" x14ac:dyDescent="0.2">
      <c r="A5" s="477" t="s">
        <v>545</v>
      </c>
      <c r="B5" s="478"/>
      <c r="C5" s="478"/>
      <c r="D5" s="478"/>
      <c r="E5" s="478"/>
      <c r="F5" s="478"/>
      <c r="G5" s="478"/>
      <c r="H5" s="478"/>
      <c r="I5" s="478"/>
      <c r="J5" s="478"/>
    </row>
    <row r="6" spans="1:11" ht="9" customHeight="1" x14ac:dyDescent="0.2">
      <c r="A6" s="106"/>
      <c r="B6" s="489" t="s">
        <v>327</v>
      </c>
      <c r="C6" s="489"/>
      <c r="D6" s="489"/>
      <c r="E6" s="489"/>
      <c r="F6" s="205"/>
      <c r="G6" s="489" t="s">
        <v>328</v>
      </c>
      <c r="H6" s="489"/>
      <c r="I6" s="489"/>
      <c r="J6" s="489"/>
    </row>
    <row r="7" spans="1:11" ht="18" customHeight="1" x14ac:dyDescent="0.2">
      <c r="A7" s="106"/>
      <c r="B7" s="491" t="s">
        <v>325</v>
      </c>
      <c r="C7" s="493" t="s">
        <v>323</v>
      </c>
      <c r="D7" s="493"/>
      <c r="E7" s="229"/>
      <c r="F7" s="147"/>
      <c r="G7" s="491" t="s">
        <v>325</v>
      </c>
      <c r="H7" s="493" t="s">
        <v>323</v>
      </c>
      <c r="I7" s="493"/>
      <c r="J7" s="229"/>
    </row>
    <row r="8" spans="1:11" ht="27" customHeight="1" x14ac:dyDescent="0.15">
      <c r="A8" s="2" t="s">
        <v>647</v>
      </c>
      <c r="B8" s="491"/>
      <c r="C8" s="127" t="s">
        <v>324</v>
      </c>
      <c r="D8" s="201" t="s">
        <v>371</v>
      </c>
      <c r="E8" s="127" t="s">
        <v>1</v>
      </c>
      <c r="F8" s="198"/>
      <c r="G8" s="491"/>
      <c r="H8" s="109" t="s">
        <v>324</v>
      </c>
      <c r="I8" s="200" t="s">
        <v>371</v>
      </c>
      <c r="J8" s="109" t="s">
        <v>1</v>
      </c>
    </row>
    <row r="9" spans="1:11" ht="9.1999999999999993" customHeight="1" x14ac:dyDescent="0.2">
      <c r="A9" s="26" t="s">
        <v>421</v>
      </c>
      <c r="B9" s="68">
        <v>130007</v>
      </c>
      <c r="C9" s="68">
        <v>359822</v>
      </c>
      <c r="D9" s="68">
        <v>419454</v>
      </c>
      <c r="E9" s="68">
        <v>909283</v>
      </c>
      <c r="F9" s="205"/>
      <c r="G9" s="68">
        <v>584597</v>
      </c>
      <c r="H9" s="68">
        <v>1401634</v>
      </c>
      <c r="I9" s="68">
        <v>2982592</v>
      </c>
      <c r="J9" s="68">
        <v>4968823</v>
      </c>
    </row>
    <row r="10" spans="1:11" ht="9.1999999999999993" customHeight="1" x14ac:dyDescent="0.2">
      <c r="A10" s="26" t="s">
        <v>422</v>
      </c>
      <c r="B10" s="219">
        <v>175516</v>
      </c>
      <c r="C10" s="219">
        <v>457541</v>
      </c>
      <c r="D10" s="219">
        <v>127131</v>
      </c>
      <c r="E10" s="219">
        <v>760188</v>
      </c>
      <c r="F10" s="205"/>
      <c r="G10" s="68">
        <v>515181</v>
      </c>
      <c r="H10" s="68">
        <v>1548047</v>
      </c>
      <c r="I10" s="68">
        <v>2886299</v>
      </c>
      <c r="J10" s="68">
        <v>4949527</v>
      </c>
    </row>
    <row r="11" spans="1:11" s="231" customFormat="1" ht="9.1999999999999993" customHeight="1" x14ac:dyDescent="0.2">
      <c r="A11" s="26" t="s">
        <v>423</v>
      </c>
      <c r="B11" s="219">
        <v>134704</v>
      </c>
      <c r="C11" s="219">
        <v>316624</v>
      </c>
      <c r="D11" s="219">
        <v>51554</v>
      </c>
      <c r="E11" s="219">
        <v>502882</v>
      </c>
      <c r="F11" s="205"/>
      <c r="G11" s="68">
        <v>666209</v>
      </c>
      <c r="H11" s="68">
        <v>2125040</v>
      </c>
      <c r="I11" s="68">
        <v>3509935</v>
      </c>
      <c r="J11" s="68">
        <v>6301184</v>
      </c>
    </row>
    <row r="12" spans="1:11" s="338" customFormat="1" ht="9.1999999999999993" customHeight="1" x14ac:dyDescent="0.2">
      <c r="A12" s="26" t="s">
        <v>424</v>
      </c>
      <c r="B12" s="219">
        <v>23042</v>
      </c>
      <c r="C12" s="219">
        <v>33161</v>
      </c>
      <c r="D12" s="219">
        <v>7273</v>
      </c>
      <c r="E12" s="219">
        <v>63476</v>
      </c>
      <c r="F12" s="205"/>
      <c r="G12" s="68">
        <v>665235</v>
      </c>
      <c r="H12" s="219">
        <v>1851655</v>
      </c>
      <c r="I12" s="219">
        <v>2670841</v>
      </c>
      <c r="J12" s="219">
        <v>5187731</v>
      </c>
    </row>
    <row r="13" spans="1:11" ht="9.1999999999999993" customHeight="1" thickBot="1" x14ac:dyDescent="0.25">
      <c r="A13" s="26" t="s">
        <v>425</v>
      </c>
      <c r="B13" s="220" t="s">
        <v>289</v>
      </c>
      <c r="C13" s="222" t="s">
        <v>289</v>
      </c>
      <c r="D13" s="222" t="s">
        <v>289</v>
      </c>
      <c r="E13" s="222" t="s">
        <v>289</v>
      </c>
      <c r="F13" s="205"/>
      <c r="G13" s="88">
        <v>3757525</v>
      </c>
      <c r="H13" s="88">
        <v>6399381</v>
      </c>
      <c r="I13" s="88">
        <v>8166574</v>
      </c>
      <c r="J13" s="88">
        <v>18323480</v>
      </c>
    </row>
    <row r="14" spans="1:11" ht="9.1999999999999993" customHeight="1" x14ac:dyDescent="0.2">
      <c r="A14" s="203" t="s">
        <v>1</v>
      </c>
      <c r="B14" s="221">
        <v>463269</v>
      </c>
      <c r="C14" s="221">
        <v>1167148</v>
      </c>
      <c r="D14" s="221">
        <v>605412</v>
      </c>
      <c r="E14" s="221">
        <v>2235829</v>
      </c>
      <c r="F14" s="205"/>
      <c r="G14" s="221">
        <v>6188747</v>
      </c>
      <c r="H14" s="221">
        <v>13325757</v>
      </c>
      <c r="I14" s="221">
        <v>20216241</v>
      </c>
      <c r="J14" s="221">
        <v>39730745</v>
      </c>
      <c r="K14" s="131"/>
    </row>
    <row r="15" spans="1:11" ht="9.1999999999999993" customHeight="1" x14ac:dyDescent="0.2">
      <c r="A15" s="75"/>
      <c r="B15" s="206"/>
      <c r="C15" s="206"/>
      <c r="D15" s="206"/>
      <c r="E15" s="206"/>
      <c r="F15" s="205"/>
      <c r="G15" s="207"/>
      <c r="H15" s="207"/>
      <c r="I15" s="207"/>
      <c r="J15" s="207"/>
    </row>
    <row r="16" spans="1:11" ht="9.1999999999999993" customHeight="1" x14ac:dyDescent="0.2">
      <c r="A16" s="492" t="s">
        <v>322</v>
      </c>
      <c r="B16" s="492"/>
      <c r="C16" s="32"/>
      <c r="D16" s="32"/>
      <c r="E16" s="32"/>
      <c r="F16" s="205"/>
      <c r="G16" s="32"/>
      <c r="H16" s="142"/>
      <c r="I16" s="142"/>
      <c r="J16" s="142"/>
    </row>
    <row r="17" spans="1:10" ht="9.1999999999999993" customHeight="1" x14ac:dyDescent="0.2">
      <c r="A17" s="26" t="s">
        <v>421</v>
      </c>
      <c r="B17" s="222">
        <f>(B9/$E9)*100</f>
        <v>14.297748885660461</v>
      </c>
      <c r="C17" s="222">
        <f t="shared" ref="C17:D17" si="0">(C9/$E9)*100</f>
        <v>39.572058424054994</v>
      </c>
      <c r="D17" s="222">
        <f t="shared" si="0"/>
        <v>46.130192690284545</v>
      </c>
      <c r="E17" s="222">
        <f t="shared" ref="E17" si="1">(E10/$E10)*100</f>
        <v>100</v>
      </c>
      <c r="F17" s="205"/>
      <c r="G17" s="222">
        <f>(G9/$J9)*100</f>
        <v>11.765301360100773</v>
      </c>
      <c r="H17" s="222">
        <f t="shared" ref="H17:I17" si="2">(H9/$J9)*100</f>
        <v>28.208571728153732</v>
      </c>
      <c r="I17" s="222">
        <f t="shared" si="2"/>
        <v>60.0261269117455</v>
      </c>
      <c r="J17" s="222">
        <f t="shared" ref="J17" si="3">(J9/$J9)*100</f>
        <v>100</v>
      </c>
    </row>
    <row r="18" spans="1:10" ht="9.1999999999999993" customHeight="1" x14ac:dyDescent="0.2">
      <c r="A18" s="26" t="s">
        <v>422</v>
      </c>
      <c r="B18" s="222">
        <f t="shared" ref="B18:D18" si="4">(B10/$E10)*100</f>
        <v>23.088499160733924</v>
      </c>
      <c r="C18" s="222">
        <f t="shared" si="4"/>
        <v>60.18787457839376</v>
      </c>
      <c r="D18" s="222">
        <f t="shared" si="4"/>
        <v>16.723626260872308</v>
      </c>
      <c r="E18" s="138">
        <f>(E11/$E11)*100</f>
        <v>100</v>
      </c>
      <c r="F18" s="205"/>
      <c r="G18" s="222">
        <f t="shared" ref="G18:I18" si="5">(G10/$J10)*100</f>
        <v>10.408691578003312</v>
      </c>
      <c r="H18" s="222">
        <f t="shared" si="5"/>
        <v>31.276665426817551</v>
      </c>
      <c r="I18" s="222">
        <f t="shared" si="5"/>
        <v>58.314642995179135</v>
      </c>
      <c r="J18" s="138">
        <f t="shared" ref="J18:J19" si="6">(J10/$J10)*100</f>
        <v>100</v>
      </c>
    </row>
    <row r="19" spans="1:10" s="338" customFormat="1" ht="9.1999999999999993" customHeight="1" x14ac:dyDescent="0.2">
      <c r="A19" s="26" t="s">
        <v>423</v>
      </c>
      <c r="B19" s="222">
        <f t="shared" ref="B19:D19" si="7">(B11/$E11)*100</f>
        <v>26.786403172115925</v>
      </c>
      <c r="C19" s="222">
        <f t="shared" si="7"/>
        <v>62.961887679415852</v>
      </c>
      <c r="D19" s="222">
        <f t="shared" si="7"/>
        <v>10.251709148468228</v>
      </c>
      <c r="E19" s="138">
        <f t="shared" ref="E19:E20" si="8">(E11/$E11)*100</f>
        <v>100</v>
      </c>
      <c r="F19" s="205"/>
      <c r="G19" s="222">
        <f t="shared" ref="G19:I19" si="9">(G11/$J11)*100</f>
        <v>10.572759024335744</v>
      </c>
      <c r="H19" s="222">
        <f t="shared" si="9"/>
        <v>33.724455594377183</v>
      </c>
      <c r="I19" s="222">
        <f t="shared" si="9"/>
        <v>55.702785381287065</v>
      </c>
      <c r="J19" s="138">
        <f t="shared" si="6"/>
        <v>100</v>
      </c>
    </row>
    <row r="20" spans="1:10" s="231" customFormat="1" ht="9.1999999999999993" customHeight="1" x14ac:dyDescent="0.2">
      <c r="A20" s="26" t="s">
        <v>424</v>
      </c>
      <c r="B20" s="222">
        <f t="shared" ref="B20:D22" si="10">(B12/$E12)*100</f>
        <v>36.300333984498081</v>
      </c>
      <c r="C20" s="222">
        <f t="shared" si="10"/>
        <v>52.241792173419874</v>
      </c>
      <c r="D20" s="222">
        <f t="shared" si="10"/>
        <v>11.457873842082046</v>
      </c>
      <c r="E20" s="138">
        <f t="shared" si="8"/>
        <v>100</v>
      </c>
      <c r="F20" s="205"/>
      <c r="G20" s="222">
        <f t="shared" ref="G20:I20" si="11">(G12/$J12)*100</f>
        <v>12.823236208662323</v>
      </c>
      <c r="H20" s="222">
        <f t="shared" si="11"/>
        <v>35.692964804844351</v>
      </c>
      <c r="I20" s="222">
        <f t="shared" si="11"/>
        <v>51.483798986493326</v>
      </c>
      <c r="J20" s="138">
        <f>(J12/$J12)*100</f>
        <v>100</v>
      </c>
    </row>
    <row r="21" spans="1:10" ht="9.1999999999999993" customHeight="1" thickBot="1" x14ac:dyDescent="0.25">
      <c r="A21" s="75" t="s">
        <v>425</v>
      </c>
      <c r="B21" s="222" t="s">
        <v>289</v>
      </c>
      <c r="C21" s="222" t="s">
        <v>289</v>
      </c>
      <c r="D21" s="222" t="s">
        <v>289</v>
      </c>
      <c r="E21" s="222" t="s">
        <v>289</v>
      </c>
      <c r="F21" s="205"/>
      <c r="G21" s="222">
        <f t="shared" ref="G21:I22" si="12">(G13/$J13)*100</f>
        <v>20.506612281073249</v>
      </c>
      <c r="H21" s="222">
        <f t="shared" si="12"/>
        <v>34.924484868594831</v>
      </c>
      <c r="I21" s="222">
        <f t="shared" si="12"/>
        <v>44.568902850331924</v>
      </c>
      <c r="J21" s="223">
        <f t="shared" ref="J21" si="13">(J13/$J13)*100</f>
        <v>100</v>
      </c>
    </row>
    <row r="22" spans="1:10" ht="9.1999999999999993" customHeight="1" x14ac:dyDescent="0.2">
      <c r="A22" s="73" t="s">
        <v>201</v>
      </c>
      <c r="B22" s="224">
        <f t="shared" si="10"/>
        <v>20.720233971381532</v>
      </c>
      <c r="C22" s="224">
        <f t="shared" si="10"/>
        <v>52.202024394531065</v>
      </c>
      <c r="D22" s="224">
        <f t="shared" si="10"/>
        <v>27.077741634087399</v>
      </c>
      <c r="E22" s="224">
        <f t="shared" ref="E22" si="14">(E14/$E14)*100</f>
        <v>100</v>
      </c>
      <c r="F22" s="205"/>
      <c r="G22" s="224">
        <f t="shared" si="12"/>
        <v>15.576720245240807</v>
      </c>
      <c r="H22" s="224">
        <f t="shared" si="12"/>
        <v>33.540163920913137</v>
      </c>
      <c r="I22" s="224">
        <f t="shared" si="12"/>
        <v>50.883115833846063</v>
      </c>
      <c r="J22" s="224">
        <f t="shared" ref="J22" si="15">(J14/$J14)*100</f>
        <v>100</v>
      </c>
    </row>
    <row r="23" spans="1:10" ht="10.5" customHeight="1" x14ac:dyDescent="0.2">
      <c r="A23" s="494" t="s">
        <v>527</v>
      </c>
      <c r="B23" s="495"/>
      <c r="C23" s="495"/>
      <c r="D23" s="495"/>
      <c r="E23" s="495"/>
      <c r="F23" s="495"/>
      <c r="G23" s="495"/>
      <c r="H23" s="495"/>
      <c r="I23" s="495"/>
      <c r="J23" s="495"/>
    </row>
    <row r="24" spans="1:10" ht="18.75" customHeight="1" x14ac:dyDescent="0.15">
      <c r="A24" s="490"/>
      <c r="B24" s="490"/>
      <c r="C24" s="490"/>
      <c r="D24" s="490"/>
      <c r="E24" s="490"/>
      <c r="F24" s="490"/>
      <c r="G24" s="490"/>
      <c r="H24" s="490"/>
      <c r="I24" s="490"/>
      <c r="J24" s="490"/>
    </row>
    <row r="25" spans="1:10" x14ac:dyDescent="0.2">
      <c r="B25" s="32"/>
      <c r="C25" s="32"/>
      <c r="D25" s="149"/>
      <c r="E25" s="32"/>
      <c r="F25" s="32"/>
      <c r="G25" s="32"/>
      <c r="H25" s="32"/>
      <c r="I25" s="32"/>
      <c r="J25" s="32"/>
    </row>
    <row r="26" spans="1:10" ht="13.5" customHeight="1" x14ac:dyDescent="0.2">
      <c r="B26" s="32"/>
      <c r="C26" s="32"/>
      <c r="D26" s="32"/>
      <c r="E26" s="32"/>
      <c r="F26" s="32"/>
      <c r="G26" s="32"/>
      <c r="H26" s="32"/>
      <c r="I26" s="32"/>
      <c r="J26" s="32"/>
    </row>
    <row r="27" spans="1:10" x14ac:dyDescent="0.2">
      <c r="G27" s="32"/>
      <c r="H27" s="32"/>
      <c r="I27" s="32"/>
      <c r="J27" s="32"/>
    </row>
    <row r="28" spans="1:10" ht="24" customHeight="1" x14ac:dyDescent="0.2">
      <c r="B28" s="32"/>
      <c r="C28" s="32"/>
      <c r="D28" s="32"/>
      <c r="E28" s="32"/>
      <c r="F28" s="32"/>
      <c r="G28" s="32"/>
      <c r="H28" s="32"/>
      <c r="I28" s="32"/>
      <c r="J28" s="32"/>
    </row>
    <row r="29" spans="1:10" x14ac:dyDescent="0.2">
      <c r="B29" s="32"/>
      <c r="C29" s="32"/>
      <c r="D29" s="32"/>
      <c r="E29" s="32"/>
      <c r="F29" s="32"/>
      <c r="G29" s="32"/>
      <c r="H29" s="32"/>
      <c r="I29" s="32"/>
      <c r="J29" s="32"/>
    </row>
    <row r="30" spans="1:10" x14ac:dyDescent="0.2">
      <c r="B30" s="32"/>
      <c r="C30" s="32"/>
      <c r="D30" s="32"/>
      <c r="E30" s="32"/>
      <c r="F30" s="32"/>
      <c r="G30" s="32"/>
      <c r="H30" s="32"/>
      <c r="I30" s="32"/>
      <c r="J30" s="32"/>
    </row>
    <row r="31" spans="1:10" ht="24.75" customHeight="1" x14ac:dyDescent="0.2">
      <c r="B31" s="150"/>
      <c r="C31" s="150"/>
      <c r="D31" s="150"/>
      <c r="E31" s="150"/>
      <c r="F31" s="150"/>
    </row>
    <row r="32" spans="1:10" x14ac:dyDescent="0.2">
      <c r="B32" s="150"/>
      <c r="C32" s="150"/>
      <c r="D32" s="150"/>
      <c r="E32" s="150"/>
      <c r="F32" s="150"/>
      <c r="G32" s="150"/>
      <c r="H32" s="150"/>
      <c r="I32" s="150"/>
      <c r="J32" s="150"/>
    </row>
    <row r="33" spans="2:10" x14ac:dyDescent="0.2">
      <c r="B33" s="150"/>
      <c r="C33" s="150"/>
      <c r="D33" s="150"/>
      <c r="E33" s="150"/>
      <c r="F33" s="150"/>
      <c r="G33" s="150"/>
      <c r="H33" s="150"/>
      <c r="I33" s="150"/>
      <c r="J33" s="150"/>
    </row>
    <row r="36" spans="2:10" ht="12.75" customHeight="1" x14ac:dyDescent="0.2"/>
    <row r="38" spans="2:10" ht="13.5" customHeight="1" x14ac:dyDescent="0.2"/>
    <row r="39" spans="2:10" x14ac:dyDescent="0.2">
      <c r="B39" s="32"/>
      <c r="C39" s="32"/>
      <c r="D39" s="32"/>
      <c r="E39" s="32"/>
      <c r="F39" s="32"/>
      <c r="G39" s="32"/>
      <c r="H39" s="32"/>
      <c r="I39" s="32"/>
      <c r="J39" s="32"/>
    </row>
    <row r="40" spans="2:10" ht="24" customHeight="1" x14ac:dyDescent="0.2">
      <c r="B40" s="32"/>
      <c r="C40" s="32"/>
      <c r="D40" s="32"/>
      <c r="E40" s="32"/>
      <c r="F40" s="32"/>
      <c r="G40" s="32"/>
      <c r="H40" s="32"/>
      <c r="I40" s="32"/>
      <c r="J40" s="32"/>
    </row>
    <row r="41" spans="2:10" x14ac:dyDescent="0.2">
      <c r="B41" s="32"/>
      <c r="C41" s="32"/>
      <c r="D41" s="32"/>
      <c r="E41" s="32"/>
      <c r="F41" s="32"/>
      <c r="G41" s="32"/>
      <c r="H41" s="32"/>
      <c r="I41" s="32"/>
      <c r="J41" s="32"/>
    </row>
    <row r="42" spans="2:10" x14ac:dyDescent="0.2">
      <c r="B42" s="32"/>
      <c r="C42" s="32"/>
      <c r="D42" s="32"/>
      <c r="E42" s="32"/>
      <c r="F42" s="32"/>
      <c r="G42" s="32"/>
      <c r="H42" s="32"/>
      <c r="I42" s="32"/>
      <c r="J42" s="32"/>
    </row>
    <row r="43" spans="2:10" ht="24.75" customHeight="1" x14ac:dyDescent="0.2">
      <c r="B43" s="32"/>
      <c r="C43" s="32"/>
      <c r="D43" s="32"/>
      <c r="E43" s="32"/>
      <c r="F43" s="32"/>
      <c r="G43" s="32"/>
      <c r="H43" s="32"/>
      <c r="I43" s="32"/>
      <c r="J43" s="32"/>
    </row>
    <row r="44" spans="2:10" x14ac:dyDescent="0.2">
      <c r="B44" s="32"/>
      <c r="C44" s="32"/>
      <c r="D44" s="32"/>
      <c r="E44" s="32"/>
      <c r="F44" s="32"/>
      <c r="G44" s="32"/>
      <c r="H44" s="32"/>
      <c r="I44" s="32"/>
      <c r="J44" s="32"/>
    </row>
    <row r="46" spans="2:10" x14ac:dyDescent="0.2">
      <c r="B46" s="150"/>
      <c r="C46" s="150"/>
      <c r="D46" s="150"/>
      <c r="E46" s="150"/>
      <c r="F46" s="150"/>
      <c r="G46" s="150"/>
      <c r="H46" s="150"/>
      <c r="I46" s="150"/>
      <c r="J46" s="150"/>
    </row>
    <row r="47" spans="2:10" x14ac:dyDescent="0.2">
      <c r="B47" s="150"/>
      <c r="C47" s="150"/>
      <c r="D47" s="150"/>
      <c r="E47" s="150"/>
      <c r="F47" s="150"/>
      <c r="G47" s="150"/>
      <c r="H47" s="150"/>
      <c r="I47" s="150"/>
      <c r="J47" s="150"/>
    </row>
    <row r="48" spans="2:10" x14ac:dyDescent="0.2">
      <c r="B48" s="150"/>
      <c r="C48" s="150"/>
      <c r="D48" s="150"/>
      <c r="E48" s="150"/>
      <c r="F48" s="150"/>
      <c r="G48" s="150"/>
      <c r="H48" s="150"/>
      <c r="I48" s="150"/>
      <c r="J48" s="150"/>
    </row>
    <row r="49" spans="2:10" x14ac:dyDescent="0.2">
      <c r="B49" s="150"/>
      <c r="C49" s="150"/>
      <c r="D49" s="150"/>
      <c r="E49" s="150"/>
      <c r="F49" s="150"/>
      <c r="G49" s="150"/>
      <c r="H49" s="150"/>
      <c r="I49" s="150"/>
      <c r="J49" s="150"/>
    </row>
  </sheetData>
  <mergeCells count="14">
    <mergeCell ref="A1:J1"/>
    <mergeCell ref="A2:J2"/>
    <mergeCell ref="A24:J24"/>
    <mergeCell ref="A3:J3"/>
    <mergeCell ref="A4:J4"/>
    <mergeCell ref="A5:J5"/>
    <mergeCell ref="B6:E6"/>
    <mergeCell ref="G6:J6"/>
    <mergeCell ref="A23:J23"/>
    <mergeCell ref="B7:B8"/>
    <mergeCell ref="G7:G8"/>
    <mergeCell ref="A16:B16"/>
    <mergeCell ref="C7:D7"/>
    <mergeCell ref="H7:I7"/>
  </mergeCells>
  <phoneticPr fontId="7" type="noConversion"/>
  <pageMargins left="1.05" right="1.05" top="0.5" bottom="0.25"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48</vt:i4>
      </vt:variant>
    </vt:vector>
  </HeadingPairs>
  <TitlesOfParts>
    <vt:vector size="96" baseType="lpstr">
      <vt:lpstr>Summary</vt:lpstr>
      <vt:lpstr>1.Nativity</vt:lpstr>
      <vt:lpstr>2.Region</vt:lpstr>
      <vt:lpstr>3.Race&amp;Ethnicity</vt:lpstr>
      <vt:lpstr>4.RaceSelf-Id</vt:lpstr>
      <vt:lpstr>5.Origin</vt:lpstr>
      <vt:lpstr>6.PdArrival</vt:lpstr>
      <vt:lpstr>7.English</vt:lpstr>
      <vt:lpstr>8.Eng.DateofArr.</vt:lpstr>
      <vt:lpstr>9.MedianAge</vt:lpstr>
      <vt:lpstr>10.Generations</vt:lpstr>
      <vt:lpstr>11.Sex&amp;Age</vt:lpstr>
      <vt:lpstr>12.Age-Sex Pyramids</vt:lpstr>
      <vt:lpstr>13.MarStat</vt:lpstr>
      <vt:lpstr>14.Births</vt:lpstr>
      <vt:lpstr>15.UnmarriedBirth</vt:lpstr>
      <vt:lpstr>16.EducAttain</vt:lpstr>
      <vt:lpstr>17.SchoolEnrollment</vt:lpstr>
      <vt:lpstr>18.Dropout</vt:lpstr>
      <vt:lpstr>19.CollegeEnrollment</vt:lpstr>
      <vt:lpstr>20.Employment Status</vt:lpstr>
      <vt:lpstr>21.Occupation - Nativity</vt:lpstr>
      <vt:lpstr>22.Occupation</vt:lpstr>
      <vt:lpstr>23.Det.Occupation- Nativity</vt:lpstr>
      <vt:lpstr>24.Det.Occupation</vt:lpstr>
      <vt:lpstr>25.Industry- Nativity</vt:lpstr>
      <vt:lpstr>26.Industry</vt:lpstr>
      <vt:lpstr>27.Det.Industry- Nativity</vt:lpstr>
      <vt:lpstr>28.Det.Industry</vt:lpstr>
      <vt:lpstr>29.Earnings</vt:lpstr>
      <vt:lpstr>30.MedEarnings</vt:lpstr>
      <vt:lpstr>31.FTYREarnings</vt:lpstr>
      <vt:lpstr>32.FTYRMedEarnings</vt:lpstr>
      <vt:lpstr>33.HHldIncDist</vt:lpstr>
      <vt:lpstr>34.MedHHInc</vt:lpstr>
      <vt:lpstr>35.Poverty</vt:lpstr>
      <vt:lpstr>36.HealthInsurance</vt:lpstr>
      <vt:lpstr>37.Public v Private Health</vt:lpstr>
      <vt:lpstr>38.Homeownership</vt:lpstr>
      <vt:lpstr>39.FBHomeownership</vt:lpstr>
      <vt:lpstr>40.HouseholdType(p)</vt:lpstr>
      <vt:lpstr>41.HouseholdType(hhld)</vt:lpstr>
      <vt:lpstr>42.FamilySize</vt:lpstr>
      <vt:lpstr>43.HouseholderType</vt:lpstr>
      <vt:lpstr>44.Region</vt:lpstr>
      <vt:lpstr>45.State</vt:lpstr>
      <vt:lpstr>46. StatebyBirth#</vt:lpstr>
      <vt:lpstr>47.StatebyBirth%</vt:lpstr>
      <vt:lpstr>'1.Nativity'!Print_Area</vt:lpstr>
      <vt:lpstr>'10.Generations'!Print_Area</vt:lpstr>
      <vt:lpstr>'11.Sex&amp;Age'!Print_Area</vt:lpstr>
      <vt:lpstr>'12.Age-Sex Pyramids'!Print_Area</vt:lpstr>
      <vt:lpstr>'13.MarStat'!Print_Area</vt:lpstr>
      <vt:lpstr>'14.Births'!Print_Area</vt:lpstr>
      <vt:lpstr>'15.UnmarriedBirth'!Print_Area</vt:lpstr>
      <vt:lpstr>'16.EducAttain'!Print_Area</vt:lpstr>
      <vt:lpstr>'17.SchoolEnrollment'!Print_Area</vt:lpstr>
      <vt:lpstr>'18.Dropout'!Print_Area</vt:lpstr>
      <vt:lpstr>'19.CollegeEnrollment'!Print_Area</vt:lpstr>
      <vt:lpstr>'2.Region'!Print_Area</vt:lpstr>
      <vt:lpstr>'20.Employment Status'!Print_Area</vt:lpstr>
      <vt:lpstr>'21.Occupation - Nativity'!Print_Area</vt:lpstr>
      <vt:lpstr>'22.Occupation'!Print_Area</vt:lpstr>
      <vt:lpstr>'23.Det.Occupation- Nativity'!Print_Area</vt:lpstr>
      <vt:lpstr>'24.Det.Occupation'!Print_Area</vt:lpstr>
      <vt:lpstr>'25.Industry- Nativity'!Print_Area</vt:lpstr>
      <vt:lpstr>'26.Industry'!Print_Area</vt:lpstr>
      <vt:lpstr>'27.Det.Industry- Nativity'!Print_Area</vt:lpstr>
      <vt:lpstr>'28.Det.Industry'!Print_Area</vt:lpstr>
      <vt:lpstr>'29.Earnings'!Print_Area</vt:lpstr>
      <vt:lpstr>'3.Race&amp;Ethnicity'!Print_Area</vt:lpstr>
      <vt:lpstr>'30.MedEarnings'!Print_Area</vt:lpstr>
      <vt:lpstr>'31.FTYREarnings'!Print_Area</vt:lpstr>
      <vt:lpstr>'32.FTYRMedEarnings'!Print_Area</vt:lpstr>
      <vt:lpstr>'33.HHldIncDist'!Print_Area</vt:lpstr>
      <vt:lpstr>'34.MedHHInc'!Print_Area</vt:lpstr>
      <vt:lpstr>'35.Poverty'!Print_Area</vt:lpstr>
      <vt:lpstr>'36.HealthInsurance'!Print_Area</vt:lpstr>
      <vt:lpstr>'37.Public v Private Health'!Print_Area</vt:lpstr>
      <vt:lpstr>'38.Homeownership'!Print_Area</vt:lpstr>
      <vt:lpstr>'39.FBHomeownership'!Print_Area</vt:lpstr>
      <vt:lpstr>'4.RaceSelf-Id'!Print_Area</vt:lpstr>
      <vt:lpstr>'40.HouseholdType(p)'!Print_Area</vt:lpstr>
      <vt:lpstr>'41.HouseholdType(hhld)'!Print_Area</vt:lpstr>
      <vt:lpstr>'42.FamilySize'!Print_Area</vt:lpstr>
      <vt:lpstr>'43.HouseholderType'!Print_Area</vt:lpstr>
      <vt:lpstr>'44.Region'!Print_Area</vt:lpstr>
      <vt:lpstr>'45.State'!Print_Area</vt:lpstr>
      <vt:lpstr>'46. StatebyBirth#'!Print_Area</vt:lpstr>
      <vt:lpstr>'47.StatebyBirth%'!Print_Area</vt:lpstr>
      <vt:lpstr>'5.Origin'!Print_Area</vt:lpstr>
      <vt:lpstr>'6.PdArrival'!Print_Area</vt:lpstr>
      <vt:lpstr>'7.English'!Print_Area</vt:lpstr>
      <vt:lpstr>'8.Eng.DateofArr.'!Print_Area</vt:lpstr>
      <vt:lpstr>'9.MedianAge'!Print_Area</vt:lpstr>
      <vt:lpstr>Summary!Print_Area</vt:lpstr>
    </vt:vector>
  </TitlesOfParts>
  <Company>Pew Hispanic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Renee Stepler</cp:lastModifiedBy>
  <cp:lastPrinted>2016-03-17T12:51:05Z</cp:lastPrinted>
  <dcterms:created xsi:type="dcterms:W3CDTF">2006-09-05T16:50:23Z</dcterms:created>
  <dcterms:modified xsi:type="dcterms:W3CDTF">2016-03-17T12:51:15Z</dcterms:modified>
</cp:coreProperties>
</file>