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drawings/drawing3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xml"/>
  <Override PartName="/xl/drawings/drawing3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ml.chartshapes+xml"/>
  <Override PartName="/xl/drawings/drawing26.xml" ContentType="application/vnd.openxmlformats-officedocument.drawing+xml"/>
  <Override PartName="/xl/drawings/drawing35.xml" ContentType="application/vnd.openxmlformats-officedocument.drawing+xml"/>
  <Override PartName="/xl/drawings/drawing44.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ml.chartshapes+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xl/drawings/drawing42.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drawings/drawing40.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drawings/drawing38.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xml"/>
  <Override PartName="/xl/drawings/drawing36.xml" ContentType="application/vnd.openxmlformats-officedocument.drawing+xml"/>
  <Override PartName="/xl/drawings/drawing4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xl/drawings/drawing4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ml.chartshapes+xml"/>
  <Override PartName="/xl/drawings/drawing23.xml" ContentType="application/vnd.openxmlformats-officedocument.drawing+xml"/>
  <Override PartName="/xl/drawings/drawing32.xml" ContentType="application/vnd.openxmlformats-officedocument.drawing+xml"/>
  <Override PartName="/xl/drawings/drawing41.xml" ContentType="application/vnd.openxmlformats-officedocument.drawing+xml"/>
  <Override PartName="/xl/drawings/drawing12.xml" ContentType="application/vnd.openxmlformats-officedocument.drawingml.chartshapes+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870" yWindow="780" windowWidth="11670" windowHeight="10740" tabRatio="851"/>
  </bookViews>
  <sheets>
    <sheet name="1.Race&amp;Ethnicity" sheetId="57" r:id="rId1"/>
    <sheet name="2.ChangeRace&amp;Ethnicity" sheetId="56" r:id="rId2"/>
    <sheet name="3.RaceHispanic" sheetId="50" r:id="rId3"/>
    <sheet name="4.Nativity" sheetId="37" r:id="rId4"/>
    <sheet name="5.ChangeNativity" sheetId="46" r:id="rId5"/>
    <sheet name="6.HispanicOrigin" sheetId="5" r:id="rId6"/>
    <sheet name="7.CountryofOrigin&amp;Nativity" sheetId="6" r:id="rId7"/>
    <sheet name="8.Ethnicity,Sex&amp;Age" sheetId="7" r:id="rId8"/>
    <sheet name="9.MedianAge" sheetId="8" r:id="rId9"/>
    <sheet name="10.Nativity,Sex&amp;Age" sheetId="58" r:id="rId10"/>
    <sheet name="10a.Nativity,Gender&amp;Age" sheetId="59" r:id="rId11"/>
    <sheet name="11.Births" sheetId="60" r:id="rId12"/>
    <sheet name="12.UnmarriedBirths" sheetId="61" r:id="rId13"/>
    <sheet name="13.State" sheetId="62" r:id="rId14"/>
    <sheet name="14.ChangeStateShare" sheetId="63" r:id="rId15"/>
    <sheet name="15.StateShare" sheetId="64" r:id="rId16"/>
    <sheet name="16.Marstat" sheetId="44" r:id="rId17"/>
    <sheet name="17.HouseholdType" sheetId="66" r:id="rId18"/>
    <sheet name="18.FamilySize" sheetId="68" r:id="rId19"/>
    <sheet name="19.HouseholderType" sheetId="69" r:id="rId20"/>
    <sheet name="20.English" sheetId="70" r:id="rId21"/>
    <sheet name="21.FBEnglish" sheetId="72" r:id="rId22"/>
    <sheet name="22.EducAttain" sheetId="73" r:id="rId23"/>
    <sheet name="23.FBEducAttain" sheetId="74" r:id="rId24"/>
    <sheet name="24.SchoolEnrollment" sheetId="75" r:id="rId25"/>
    <sheet name="25.Dropouts" sheetId="76" r:id="rId26"/>
    <sheet name="26.CollegeEnrollment" sheetId="77" r:id="rId27"/>
    <sheet name="27.Occupation" sheetId="47" r:id="rId28"/>
    <sheet name="28.Det.Occupation" sheetId="90" r:id="rId29"/>
    <sheet name="29.Industry" sheetId="89" r:id="rId30"/>
    <sheet name="30.Det.Industry" sheetId="91" r:id="rId31"/>
    <sheet name="31.Earnings" sheetId="78" r:id="rId32"/>
    <sheet name="32.MedEarnings" sheetId="79" r:id="rId33"/>
    <sheet name="33.FTYREarnings" sheetId="80" r:id="rId34"/>
    <sheet name="34.FTYRMedEarnings" sheetId="81" r:id="rId35"/>
    <sheet name="35.HHldIncDist" sheetId="82" r:id="rId36"/>
    <sheet name="36.MedHHldInc" sheetId="83" r:id="rId37"/>
    <sheet name="37.Poverty" sheetId="84" r:id="rId38"/>
    <sheet name="38.HealthInsurance" sheetId="85" r:id="rId39"/>
    <sheet name="39.Homeownership" sheetId="87" r:id="rId40"/>
    <sheet name="40.FBHomeownership" sheetId="88" r:id="rId41"/>
  </sheets>
  <definedNames>
    <definedName name="_xlnm.Print_Area" localSheetId="0">'1.Race&amp;Ethnicity'!$A$1:$E$17</definedName>
    <definedName name="_xlnm.Print_Area" localSheetId="9">'10.Nativity,Sex&amp;Age'!$A$1:$K$32</definedName>
    <definedName name="_xlnm.Print_Area" localSheetId="10">'10a.Nativity,Gender&amp;Age'!$A$1:$L$45</definedName>
    <definedName name="_xlnm.Print_Area" localSheetId="11">'11.Births'!$A$1:$D$17</definedName>
    <definedName name="_xlnm.Print_Area" localSheetId="12">'12.UnmarriedBirths'!$A$1:$D$18</definedName>
    <definedName name="_xlnm.Print_Area" localSheetId="13">'13.State'!$A$1:$D$65</definedName>
    <definedName name="_xlnm.Print_Area" localSheetId="14">'14.ChangeStateShare'!$A$1:$E$65</definedName>
    <definedName name="_xlnm.Print_Area" localSheetId="15">'15.StateShare'!$A$1:$D$22</definedName>
    <definedName name="_xlnm.Print_Area" localSheetId="16">'16.Marstat'!$A$1:$G$27</definedName>
    <definedName name="_xlnm.Print_Area" localSheetId="17">'17.HouseholdType'!$A$1:$F$28</definedName>
    <definedName name="_xlnm.Print_Area" localSheetId="18">'18.FamilySize'!$A$1:$E$27</definedName>
    <definedName name="_xlnm.Print_Area" localSheetId="19">'19.HouseholderType'!$A$1:$E$27</definedName>
    <definedName name="_xlnm.Print_Area" localSheetId="1">'2.ChangeRace&amp;Ethnicity'!$A$1:$F$17</definedName>
    <definedName name="_xlnm.Print_Area" localSheetId="20">'20.English'!$A$1:$J$29</definedName>
    <definedName name="_xlnm.Print_Area" localSheetId="21">'21.FBEnglish'!$A$1:$J$20</definedName>
    <definedName name="_xlnm.Print_Area" localSheetId="22">'22.EducAttain'!$A$1:$G$27</definedName>
    <definedName name="_xlnm.Print_Area" localSheetId="23">'23.FBEducAttain'!$A$1:$E$15</definedName>
    <definedName name="_xlnm.Print_Area" localSheetId="24">'24.SchoolEnrollment'!$A$1:$F$29</definedName>
    <definedName name="_xlnm.Print_Area" localSheetId="25">'25.Dropouts'!$A$1:$F$18</definedName>
    <definedName name="_xlnm.Print_Area" localSheetId="26">'26.CollegeEnrollment'!$A$1:$F$29</definedName>
    <definedName name="_xlnm.Print_Area" localSheetId="27">'27.Occupation'!$A$1:$J$45</definedName>
    <definedName name="_xlnm.Print_Area" localSheetId="28">'28.Det.Occupation'!$A$1:$J$65</definedName>
    <definedName name="_xlnm.Print_Area" localSheetId="29">'29.Industry'!$A$1:$J$41</definedName>
    <definedName name="_xlnm.Print_Area" localSheetId="2">'3.RaceHispanic'!$A$1:$I$18</definedName>
    <definedName name="_xlnm.Print_Area" localSheetId="30">'30.Det.Industry'!$A$1:$J$49</definedName>
    <definedName name="_xlnm.Print_Area" localSheetId="31">'31.Earnings'!$A$1:$E$27</definedName>
    <definedName name="_xlnm.Print_Area" localSheetId="32">'32.MedEarnings'!$A$1:$B$17</definedName>
    <definedName name="_xlnm.Print_Area" localSheetId="33">'33.FTYREarnings'!$A$1:$E$27</definedName>
    <definedName name="_xlnm.Print_Area" localSheetId="34">'34.FTYRMedEarnings'!$A$1:$B$17</definedName>
    <definedName name="_xlnm.Print_Area" localSheetId="35">'35.HHldIncDist'!$A$1:$G$28</definedName>
    <definedName name="_xlnm.Print_Area" localSheetId="36">'36.MedHHldInc'!$A$1:$B$17</definedName>
    <definedName name="_xlnm.Print_Area" localSheetId="37">'37.Poverty'!$A$1:$E$29</definedName>
    <definedName name="_xlnm.Print_Area" localSheetId="38">'38.HealthInsurance'!$A$1:$E$29</definedName>
    <definedName name="_xlnm.Print_Area" localSheetId="39">'39.Homeownership'!$A$1:$H$18</definedName>
    <definedName name="_xlnm.Print_Area" localSheetId="3">'4.Nativity'!$A$1:$E$13</definedName>
    <definedName name="_xlnm.Print_Area" localSheetId="40">'40.FBHomeownership'!$A$1:$D$12</definedName>
    <definedName name="_xlnm.Print_Area" localSheetId="4">'5.ChangeNativity'!$A$1:$F$11</definedName>
    <definedName name="_xlnm.Print_Area" localSheetId="5">'6.HispanicOrigin'!$A$1:$C$33</definedName>
    <definedName name="_xlnm.Print_Area" localSheetId="6">'7.CountryofOrigin&amp;Nativity'!$A$1:$F$33</definedName>
    <definedName name="_xlnm.Print_Area" localSheetId="7">'8.Ethnicity,Sex&amp;Age'!$A$1:$K$32</definedName>
    <definedName name="_xlnm.Print_Area" localSheetId="8">'9.MedianAge'!$A$1:$D$17</definedName>
  </definedNames>
  <calcPr calcId="125725"/>
</workbook>
</file>

<file path=xl/calcChain.xml><?xml version="1.0" encoding="utf-8"?>
<calcChain xmlns="http://schemas.openxmlformats.org/spreadsheetml/2006/main">
  <c r="D63" i="63"/>
  <c r="E63" s="1"/>
  <c r="D62"/>
  <c r="E62" s="1"/>
  <c r="D61"/>
  <c r="E61" s="1"/>
  <c r="D60"/>
  <c r="E60" s="1"/>
  <c r="D59"/>
  <c r="E59" s="1"/>
  <c r="D58"/>
  <c r="E58" s="1"/>
  <c r="D57"/>
  <c r="E57" s="1"/>
  <c r="D56"/>
  <c r="E56" s="1"/>
  <c r="D55"/>
  <c r="E55" s="1"/>
  <c r="D54"/>
  <c r="E54" s="1"/>
  <c r="D53"/>
  <c r="E53" s="1"/>
  <c r="D52"/>
  <c r="E52" s="1"/>
  <c r="D50"/>
  <c r="E50" s="1"/>
  <c r="D49"/>
  <c r="E49" s="1"/>
  <c r="D48"/>
  <c r="E48" s="1"/>
  <c r="D47"/>
  <c r="E47" s="1"/>
  <c r="D46"/>
  <c r="E46" s="1"/>
  <c r="D45"/>
  <c r="E45" s="1"/>
  <c r="D44"/>
  <c r="E44" s="1"/>
  <c r="D43"/>
  <c r="E43" s="1"/>
  <c r="D42"/>
  <c r="E42" s="1"/>
  <c r="D41"/>
  <c r="E41" s="1"/>
  <c r="D39"/>
  <c r="E39" s="1"/>
  <c r="D38"/>
  <c r="E38" s="1"/>
  <c r="D37"/>
  <c r="E37" s="1"/>
  <c r="D36"/>
  <c r="E36" s="1"/>
  <c r="D35"/>
  <c r="E35" s="1"/>
  <c r="D34"/>
  <c r="E34" s="1"/>
  <c r="D33"/>
  <c r="E33" s="1"/>
  <c r="D32"/>
  <c r="E32" s="1"/>
  <c r="D31"/>
  <c r="E31" s="1"/>
  <c r="D30"/>
  <c r="E30" s="1"/>
  <c r="D28"/>
  <c r="E28" s="1"/>
  <c r="D27"/>
  <c r="E27" s="1"/>
  <c r="D26"/>
  <c r="E26" s="1"/>
  <c r="D25"/>
  <c r="E25" s="1"/>
  <c r="D24"/>
  <c r="E24" s="1"/>
  <c r="D23"/>
  <c r="E23" s="1"/>
  <c r="D22"/>
  <c r="E22" s="1"/>
  <c r="D21"/>
  <c r="E21" s="1"/>
  <c r="D20"/>
  <c r="E20" s="1"/>
  <c r="D19"/>
  <c r="E19" s="1"/>
  <c r="D17"/>
  <c r="E17" s="1"/>
  <c r="D16"/>
  <c r="E16" s="1"/>
  <c r="D15"/>
  <c r="E15" s="1"/>
  <c r="D14"/>
  <c r="E14" s="1"/>
  <c r="D13"/>
  <c r="E13" s="1"/>
  <c r="D12"/>
  <c r="E12" s="1"/>
  <c r="D11"/>
  <c r="E11" s="1"/>
  <c r="D10"/>
  <c r="E10" s="1"/>
  <c r="D9"/>
  <c r="E9" s="1"/>
  <c r="D8"/>
  <c r="E8" s="1"/>
  <c r="M29" i="91"/>
  <c r="N29"/>
  <c r="O29"/>
  <c r="P29"/>
  <c r="Q29"/>
  <c r="R29"/>
  <c r="S29"/>
  <c r="T29"/>
  <c r="M30"/>
  <c r="N30"/>
  <c r="O30"/>
  <c r="P30"/>
  <c r="Q30"/>
  <c r="R30"/>
  <c r="S30"/>
  <c r="T30"/>
  <c r="M31"/>
  <c r="N31"/>
  <c r="O31"/>
  <c r="P31"/>
  <c r="Q31"/>
  <c r="R31"/>
  <c r="S31"/>
  <c r="T31"/>
  <c r="M32"/>
  <c r="N32"/>
  <c r="O32"/>
  <c r="P32"/>
  <c r="Q32"/>
  <c r="R32"/>
  <c r="S32"/>
  <c r="T32"/>
  <c r="M33"/>
  <c r="N33"/>
  <c r="O33"/>
  <c r="P33"/>
  <c r="Q33"/>
  <c r="R33"/>
  <c r="S33"/>
  <c r="T33"/>
  <c r="M34"/>
  <c r="N34"/>
  <c r="O34"/>
  <c r="P34"/>
  <c r="Q34"/>
  <c r="R34"/>
  <c r="S34"/>
  <c r="T34"/>
  <c r="M35"/>
  <c r="N35"/>
  <c r="O35"/>
  <c r="P35"/>
  <c r="Q35"/>
  <c r="R35"/>
  <c r="S35"/>
  <c r="T35"/>
  <c r="M36"/>
  <c r="N36"/>
  <c r="O36"/>
  <c r="P36"/>
  <c r="Q36"/>
  <c r="R36"/>
  <c r="S36"/>
  <c r="T36"/>
  <c r="M37"/>
  <c r="N37"/>
  <c r="O37"/>
  <c r="P37"/>
  <c r="Q37"/>
  <c r="R37"/>
  <c r="S37"/>
  <c r="T37"/>
  <c r="M38"/>
  <c r="N38"/>
  <c r="O38"/>
  <c r="P38"/>
  <c r="Q38"/>
  <c r="R38"/>
  <c r="S38"/>
  <c r="T38"/>
  <c r="M39"/>
  <c r="N39"/>
  <c r="O39"/>
  <c r="P39"/>
  <c r="Q39"/>
  <c r="R39"/>
  <c r="S39"/>
  <c r="T39"/>
  <c r="M44"/>
  <c r="N44"/>
  <c r="O44"/>
  <c r="P44"/>
  <c r="Q44"/>
  <c r="R44"/>
  <c r="S44"/>
  <c r="T44"/>
  <c r="M45"/>
  <c r="N45"/>
  <c r="O45"/>
  <c r="P45"/>
  <c r="Q45"/>
  <c r="R45"/>
  <c r="S45"/>
  <c r="T45"/>
  <c r="M46"/>
  <c r="N46"/>
  <c r="O46"/>
  <c r="P46"/>
  <c r="Q46"/>
  <c r="R46"/>
  <c r="S46"/>
  <c r="T46"/>
  <c r="M47"/>
  <c r="N47"/>
  <c r="O47"/>
  <c r="P47"/>
  <c r="Q47"/>
  <c r="R47"/>
  <c r="S47"/>
  <c r="T47"/>
  <c r="M25" i="89"/>
  <c r="N25"/>
  <c r="O25"/>
  <c r="P25"/>
  <c r="Q25"/>
  <c r="R25"/>
  <c r="S25"/>
  <c r="T25"/>
  <c r="M26"/>
  <c r="N26"/>
  <c r="O26"/>
  <c r="P26"/>
  <c r="Q26"/>
  <c r="R26"/>
  <c r="S26"/>
  <c r="T26"/>
  <c r="M27"/>
  <c r="N27"/>
  <c r="O27"/>
  <c r="P27"/>
  <c r="Q27"/>
  <c r="R27"/>
  <c r="S27"/>
  <c r="T27"/>
  <c r="M28"/>
  <c r="N28"/>
  <c r="O28"/>
  <c r="P28"/>
  <c r="Q28"/>
  <c r="R28"/>
  <c r="S28"/>
  <c r="T28"/>
  <c r="M29"/>
  <c r="N29"/>
  <c r="O29"/>
  <c r="P29"/>
  <c r="Q29"/>
  <c r="R29"/>
  <c r="S29"/>
  <c r="T29"/>
  <c r="M30"/>
  <c r="N30"/>
  <c r="O30"/>
  <c r="P30"/>
  <c r="Q30"/>
  <c r="R30"/>
  <c r="S30"/>
  <c r="T30"/>
  <c r="M31"/>
  <c r="N31"/>
  <c r="O31"/>
  <c r="P31"/>
  <c r="Q31"/>
  <c r="R31"/>
  <c r="S31"/>
  <c r="T31"/>
  <c r="M32"/>
  <c r="N32"/>
  <c r="O32"/>
  <c r="P32"/>
  <c r="Q32"/>
  <c r="R32"/>
  <c r="S32"/>
  <c r="T32"/>
  <c r="M33"/>
  <c r="N33"/>
  <c r="O33"/>
  <c r="P33"/>
  <c r="Q33"/>
  <c r="R33"/>
  <c r="S33"/>
  <c r="T33"/>
  <c r="M34"/>
  <c r="N34"/>
  <c r="O34"/>
  <c r="P34"/>
  <c r="Q34"/>
  <c r="R34"/>
  <c r="S34"/>
  <c r="T34"/>
  <c r="M35"/>
  <c r="N35"/>
  <c r="O35"/>
  <c r="P35"/>
  <c r="Q35"/>
  <c r="R35"/>
  <c r="S35"/>
  <c r="T35"/>
  <c r="M36"/>
  <c r="N36"/>
  <c r="O36"/>
  <c r="P36"/>
  <c r="Q36"/>
  <c r="R36"/>
  <c r="S36"/>
  <c r="T36"/>
  <c r="M37"/>
  <c r="N37"/>
  <c r="O37"/>
  <c r="P37"/>
  <c r="Q37"/>
  <c r="R37"/>
  <c r="S37"/>
  <c r="T37"/>
  <c r="M38"/>
  <c r="N38"/>
  <c r="O38"/>
  <c r="P38"/>
  <c r="Q38"/>
  <c r="R38"/>
  <c r="S38"/>
  <c r="T38"/>
  <c r="M39"/>
  <c r="N39"/>
  <c r="O39"/>
  <c r="P39"/>
  <c r="Q39"/>
  <c r="R39"/>
  <c r="S39"/>
  <c r="T39"/>
  <c r="M37" i="90"/>
  <c r="N37"/>
  <c r="O37"/>
  <c r="P37"/>
  <c r="Q37"/>
  <c r="R37"/>
  <c r="S37"/>
  <c r="T37"/>
  <c r="M38"/>
  <c r="N38"/>
  <c r="O38"/>
  <c r="P38"/>
  <c r="Q38"/>
  <c r="R38"/>
  <c r="S38"/>
  <c r="T38"/>
  <c r="M39"/>
  <c r="N39"/>
  <c r="O39"/>
  <c r="P39"/>
  <c r="Q39"/>
  <c r="R39"/>
  <c r="S39"/>
  <c r="T39"/>
  <c r="M40"/>
  <c r="N40"/>
  <c r="O40"/>
  <c r="P40"/>
  <c r="Q40"/>
  <c r="R40"/>
  <c r="S40"/>
  <c r="T40"/>
  <c r="M41"/>
  <c r="N41"/>
  <c r="O41"/>
  <c r="P41"/>
  <c r="Q41"/>
  <c r="R41"/>
  <c r="S41"/>
  <c r="T41"/>
  <c r="M42"/>
  <c r="N42"/>
  <c r="O42"/>
  <c r="P42"/>
  <c r="Q42"/>
  <c r="R42"/>
  <c r="S42"/>
  <c r="T42"/>
  <c r="M43"/>
  <c r="N43"/>
  <c r="O43"/>
  <c r="P43"/>
  <c r="Q43"/>
  <c r="R43"/>
  <c r="S43"/>
  <c r="T43"/>
  <c r="M44"/>
  <c r="N44"/>
  <c r="O44"/>
  <c r="P44"/>
  <c r="Q44"/>
  <c r="R44"/>
  <c r="S44"/>
  <c r="T44"/>
  <c r="M45"/>
  <c r="N45"/>
  <c r="O45"/>
  <c r="P45"/>
  <c r="Q45"/>
  <c r="R45"/>
  <c r="S45"/>
  <c r="T45"/>
  <c r="M46"/>
  <c r="N46"/>
  <c r="O46"/>
  <c r="P46"/>
  <c r="Q46"/>
  <c r="R46"/>
  <c r="S46"/>
  <c r="T46"/>
  <c r="M47"/>
  <c r="N47"/>
  <c r="O47"/>
  <c r="P47"/>
  <c r="Q47"/>
  <c r="R47"/>
  <c r="S47"/>
  <c r="T47"/>
  <c r="M48"/>
  <c r="N48"/>
  <c r="O48"/>
  <c r="P48"/>
  <c r="Q48"/>
  <c r="R48"/>
  <c r="S48"/>
  <c r="T48"/>
  <c r="M49"/>
  <c r="N49"/>
  <c r="O49"/>
  <c r="P49"/>
  <c r="Q49"/>
  <c r="R49"/>
  <c r="S49"/>
  <c r="T49"/>
  <c r="M60"/>
  <c r="N60"/>
  <c r="O60"/>
  <c r="P60"/>
  <c r="Q60"/>
  <c r="R60"/>
  <c r="S60"/>
  <c r="T60"/>
  <c r="M61"/>
  <c r="N61"/>
  <c r="O61"/>
  <c r="P61"/>
  <c r="Q61"/>
  <c r="R61"/>
  <c r="S61"/>
  <c r="T61"/>
  <c r="M62"/>
  <c r="N62"/>
  <c r="O62"/>
  <c r="P62"/>
  <c r="Q62"/>
  <c r="R62"/>
  <c r="S62"/>
  <c r="T62"/>
  <c r="M63"/>
  <c r="N63"/>
  <c r="O63"/>
  <c r="P63"/>
  <c r="Q63"/>
  <c r="R63"/>
  <c r="S63"/>
  <c r="T63"/>
  <c r="M27" i="47"/>
  <c r="N27"/>
  <c r="O27"/>
  <c r="P27"/>
  <c r="Q27"/>
  <c r="R27"/>
  <c r="S27"/>
  <c r="T27"/>
  <c r="M28"/>
  <c r="N28"/>
  <c r="O28"/>
  <c r="P28"/>
  <c r="Q28"/>
  <c r="R28"/>
  <c r="S28"/>
  <c r="T28"/>
  <c r="M29"/>
  <c r="N29"/>
  <c r="O29"/>
  <c r="P29"/>
  <c r="Q29"/>
  <c r="R29"/>
  <c r="S29"/>
  <c r="T29"/>
  <c r="M30"/>
  <c r="N30"/>
  <c r="O30"/>
  <c r="P30"/>
  <c r="Q30"/>
  <c r="R30"/>
  <c r="S30"/>
  <c r="T30"/>
  <c r="M31"/>
  <c r="N31"/>
  <c r="O31"/>
  <c r="P31"/>
  <c r="Q31"/>
  <c r="R31"/>
  <c r="S31"/>
  <c r="T31"/>
  <c r="M32"/>
  <c r="N32"/>
  <c r="O32"/>
  <c r="P32"/>
  <c r="Q32"/>
  <c r="R32"/>
  <c r="S32"/>
  <c r="T32"/>
  <c r="M33"/>
  <c r="N33"/>
  <c r="O33"/>
  <c r="P33"/>
  <c r="Q33"/>
  <c r="R33"/>
  <c r="S33"/>
  <c r="T33"/>
  <c r="M34"/>
  <c r="N34"/>
  <c r="O34"/>
  <c r="P34"/>
  <c r="Q34"/>
  <c r="R34"/>
  <c r="S34"/>
  <c r="T34"/>
  <c r="M35"/>
  <c r="N35"/>
  <c r="O35"/>
  <c r="P35"/>
  <c r="Q35"/>
  <c r="R35"/>
  <c r="S35"/>
  <c r="T35"/>
  <c r="M36"/>
  <c r="N36"/>
  <c r="O36"/>
  <c r="P36"/>
  <c r="Q36"/>
  <c r="R36"/>
  <c r="S36"/>
  <c r="T36"/>
  <c r="M37"/>
  <c r="N37"/>
  <c r="O37"/>
  <c r="P37"/>
  <c r="Q37"/>
  <c r="R37"/>
  <c r="S37"/>
  <c r="T37"/>
  <c r="M38"/>
  <c r="N38"/>
  <c r="O38"/>
  <c r="P38"/>
  <c r="Q38"/>
  <c r="R38"/>
  <c r="S38"/>
  <c r="T38"/>
  <c r="M39"/>
  <c r="N39"/>
  <c r="O39"/>
  <c r="P39"/>
  <c r="Q39"/>
  <c r="R39"/>
  <c r="S39"/>
  <c r="T39"/>
  <c r="M40"/>
  <c r="N40"/>
  <c r="O40"/>
  <c r="P40"/>
  <c r="Q40"/>
  <c r="R40"/>
  <c r="S40"/>
  <c r="T40"/>
  <c r="M41"/>
  <c r="N41"/>
  <c r="O41"/>
  <c r="P41"/>
  <c r="Q41"/>
  <c r="R41"/>
  <c r="S41"/>
  <c r="T41"/>
  <c r="M42"/>
  <c r="N42"/>
  <c r="O42"/>
  <c r="P42"/>
  <c r="Q42"/>
  <c r="R42"/>
  <c r="S42"/>
  <c r="T42"/>
  <c r="M43"/>
  <c r="N43"/>
  <c r="O43"/>
  <c r="P43"/>
  <c r="Q43"/>
  <c r="R43"/>
  <c r="S43"/>
  <c r="T43"/>
  <c r="D8" i="64"/>
  <c r="D9"/>
  <c r="D10"/>
  <c r="D11"/>
  <c r="D12"/>
  <c r="D13"/>
  <c r="D14"/>
  <c r="D15"/>
  <c r="D16"/>
  <c r="D17"/>
  <c r="D19"/>
  <c r="C30" i="58"/>
  <c r="E30"/>
  <c r="I30"/>
  <c r="K30"/>
  <c r="C30" i="7"/>
  <c r="E30"/>
  <c r="I30"/>
  <c r="K30"/>
  <c r="I5" i="37"/>
  <c r="I6"/>
</calcChain>
</file>

<file path=xl/sharedStrings.xml><?xml version="1.0" encoding="utf-8"?>
<sst xmlns="http://schemas.openxmlformats.org/spreadsheetml/2006/main" count="1309" uniqueCount="451">
  <si>
    <t>Total</t>
  </si>
  <si>
    <t>Mexican</t>
  </si>
  <si>
    <t>Puerto Rican</t>
  </si>
  <si>
    <t>Cuban</t>
  </si>
  <si>
    <t>Costa Rican</t>
  </si>
  <si>
    <t>Guatemalan</t>
  </si>
  <si>
    <t>Honduran</t>
  </si>
  <si>
    <t>Nicaraguan</t>
  </si>
  <si>
    <t>Panamanian</t>
  </si>
  <si>
    <t>Salvadoran</t>
  </si>
  <si>
    <t>Other Central American</t>
  </si>
  <si>
    <t>Argentinean</t>
  </si>
  <si>
    <t>Bolivian</t>
  </si>
  <si>
    <t>Chilean</t>
  </si>
  <si>
    <t>Colombian</t>
  </si>
  <si>
    <t>Ecuadorian</t>
  </si>
  <si>
    <t>Paraguayan</t>
  </si>
  <si>
    <t>Peruvian</t>
  </si>
  <si>
    <t>Uruguayan</t>
  </si>
  <si>
    <t>Venezuelan</t>
  </si>
  <si>
    <t>Other South American</t>
  </si>
  <si>
    <t>Spaniard</t>
  </si>
  <si>
    <t>All Other Spanish/Hispanic/Latino</t>
  </si>
  <si>
    <t>Hispanic</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</si>
  <si>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</si>
  <si>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</si>
  <si>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</si>
  <si>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</si>
  <si>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</si>
  <si>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</si>
  <si>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</si>
  <si>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</si>
  <si>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</si>
  <si>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</si>
  <si>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</si>
  <si>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</si>
  <si>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</si>
  <si>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</si>
  <si>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</si>
  <si>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</si>
  <si>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</si>
  <si>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Widowed</t>
  </si>
  <si>
    <t>Divorced</t>
  </si>
  <si>
    <t>Separated</t>
  </si>
  <si>
    <t>Mining</t>
  </si>
  <si>
    <t>Utilities</t>
  </si>
  <si>
    <t>Construction</t>
  </si>
  <si>
    <t>2nd quintile</t>
  </si>
  <si>
    <t>4th quintile</t>
  </si>
  <si>
    <t>Male</t>
  </si>
  <si>
    <t xml:space="preserve">Female </t>
  </si>
  <si>
    <t>Female</t>
  </si>
  <si>
    <t>Married couple</t>
  </si>
  <si>
    <t>Female householder</t>
  </si>
  <si>
    <t>Male householder</t>
  </si>
  <si>
    <t>Before 1990</t>
  </si>
  <si>
    <t>Less than 9th grade</t>
  </si>
  <si>
    <t>9th to 12th grade</t>
  </si>
  <si>
    <t>High school graduate</t>
  </si>
  <si>
    <t>College graduate</t>
  </si>
  <si>
    <t>Less than $20,000</t>
  </si>
  <si>
    <t>$20,000 to $49,999</t>
  </si>
  <si>
    <t>$50,000 or more</t>
  </si>
  <si>
    <t>Share of total change (%)</t>
  </si>
  <si>
    <t>Dominican</t>
  </si>
  <si>
    <t>White alone</t>
  </si>
  <si>
    <t>Black alone</t>
  </si>
  <si>
    <t>Asian alone</t>
  </si>
  <si>
    <t xml:space="preserve">Other </t>
  </si>
  <si>
    <t>Non-family household</t>
  </si>
  <si>
    <t>White alone, not Hispanic</t>
  </si>
  <si>
    <t>Black alone, not Hispanic</t>
  </si>
  <si>
    <t xml:space="preserve">Asian alone, not Hispanic </t>
  </si>
  <si>
    <t xml:space="preserve">Other, not Hispanic </t>
  </si>
  <si>
    <t>Unemployed, no work experience in past five years</t>
  </si>
  <si>
    <t xml:space="preserve">Number </t>
  </si>
  <si>
    <t>Some college</t>
  </si>
  <si>
    <t>Occupation Group</t>
  </si>
  <si>
    <t xml:space="preserve">Management </t>
  </si>
  <si>
    <t xml:space="preserve">Sales </t>
  </si>
  <si>
    <t>Production</t>
  </si>
  <si>
    <t xml:space="preserve">Financial </t>
  </si>
  <si>
    <t>Military</t>
  </si>
  <si>
    <t>1st quintile</t>
  </si>
  <si>
    <t>3rd quintile</t>
  </si>
  <si>
    <t>5th quintile</t>
  </si>
  <si>
    <t xml:space="preserve">      Native born</t>
  </si>
  <si>
    <t xml:space="preserve">      Foreign born</t>
  </si>
  <si>
    <t>Native born</t>
  </si>
  <si>
    <t>Foreign born</t>
  </si>
  <si>
    <t>Percent foreign born</t>
  </si>
  <si>
    <t>Percent of all Hispanics</t>
  </si>
  <si>
    <t>Percent of all white non-Hispanics</t>
  </si>
  <si>
    <t>All</t>
  </si>
  <si>
    <t>90 and older</t>
  </si>
  <si>
    <t>Unmarried</t>
  </si>
  <si>
    <t>Hispanic population</t>
  </si>
  <si>
    <t>Total population</t>
  </si>
  <si>
    <t>Now married</t>
  </si>
  <si>
    <t xml:space="preserve">Never married </t>
  </si>
  <si>
    <t>Younger than 18</t>
  </si>
  <si>
    <t>1990 to 1999</t>
  </si>
  <si>
    <t>Business operations</t>
  </si>
  <si>
    <t xml:space="preserve">Architecture and engineering  </t>
  </si>
  <si>
    <t>Community and social services</t>
  </si>
  <si>
    <t xml:space="preserve">Food preparation and serving </t>
  </si>
  <si>
    <t>Building and grounds cleaning and maintenance</t>
  </si>
  <si>
    <t xml:space="preserve">Office and administrative support </t>
  </si>
  <si>
    <t>Construction trades</t>
  </si>
  <si>
    <t xml:space="preserve">Extraction workers </t>
  </si>
  <si>
    <t>Transportation and material moving</t>
  </si>
  <si>
    <t>Agriculture, forestry, fishing and hunting</t>
  </si>
  <si>
    <t>Wholesale trade</t>
  </si>
  <si>
    <t>Retail trade</t>
  </si>
  <si>
    <t>Transportation and warehousing</t>
  </si>
  <si>
    <t>Information and communications</t>
  </si>
  <si>
    <t>Finance, insurance, real estate, and rental and leasing</t>
  </si>
  <si>
    <t>Professional, scientific, management, administrative, and waste management services</t>
  </si>
  <si>
    <t>Educational, health and social services</t>
  </si>
  <si>
    <t>Arts, entertainment, recreation, accommodations, and food services</t>
  </si>
  <si>
    <t>Other services (except public administration)</t>
  </si>
  <si>
    <t>Public administration</t>
  </si>
  <si>
    <t>Active duty military</t>
  </si>
  <si>
    <t xml:space="preserve">18 to 64 </t>
  </si>
  <si>
    <t>65 and older</t>
  </si>
  <si>
    <t>Owner-occupied</t>
  </si>
  <si>
    <t>Renter-occupied</t>
  </si>
  <si>
    <t xml:space="preserve">Manufacturing - nondurable goods </t>
  </si>
  <si>
    <t>Median earnings ($)</t>
  </si>
  <si>
    <t>Median income ($)</t>
  </si>
  <si>
    <t xml:space="preserve">Percent </t>
  </si>
  <si>
    <t>Only English spoken at home</t>
  </si>
  <si>
    <t>English spoken very well</t>
  </si>
  <si>
    <t>English spoken less than very well</t>
  </si>
  <si>
    <t xml:space="preserve">2000 population </t>
  </si>
  <si>
    <t>Percent, 2000</t>
  </si>
  <si>
    <t xml:space="preserve">Percent, 2000 </t>
  </si>
  <si>
    <t>Hispanic populations are listed in descending order of population size</t>
  </si>
  <si>
    <t>Hispanic populations are listed in descending order of total population size</t>
  </si>
  <si>
    <t xml:space="preserve">Science and engineering </t>
  </si>
  <si>
    <t>Legal, community and social services</t>
  </si>
  <si>
    <t>Construction and extraction</t>
  </si>
  <si>
    <t>Other services</t>
  </si>
  <si>
    <t xml:space="preserve">Manufacturing - durable and nondurable goods </t>
  </si>
  <si>
    <t xml:space="preserve">Business services </t>
  </si>
  <si>
    <t xml:space="preserve">Manufacturing - durable goods </t>
  </si>
  <si>
    <t>Percent of women giving birth in past year</t>
  </si>
  <si>
    <t>Two-person families</t>
  </si>
  <si>
    <t xml:space="preserve">Five-person families or more </t>
  </si>
  <si>
    <t xml:space="preserve">Management and business </t>
  </si>
  <si>
    <t>Education, arts and media</t>
  </si>
  <si>
    <t xml:space="preserve">Health care </t>
  </si>
  <si>
    <t>Cleaning and maintenance</t>
  </si>
  <si>
    <t>Farming, fishing and forestry</t>
  </si>
  <si>
    <t xml:space="preserve">Installation, repair and production </t>
  </si>
  <si>
    <t xml:space="preserve">Life, physical and social sciences </t>
  </si>
  <si>
    <t>Education, training and library</t>
  </si>
  <si>
    <t xml:space="preserve">Arts, design, entertainment, sports and media </t>
  </si>
  <si>
    <t>Health care practitioners and technical</t>
  </si>
  <si>
    <t>Health care support</t>
  </si>
  <si>
    <t xml:space="preserve">Installation, maintenance and repair workers </t>
  </si>
  <si>
    <t>Arts, entertainment, recreation, accommodations and food services</t>
  </si>
  <si>
    <t>Active-duty military</t>
  </si>
  <si>
    <t>Agriculture, forestry, fishing and mining</t>
  </si>
  <si>
    <t>Percent                                            owning home</t>
  </si>
  <si>
    <t>Number of                                                                 homeowners</t>
  </si>
  <si>
    <t>Household heads</t>
  </si>
  <si>
    <t>Three- or four- person families</t>
  </si>
  <si>
    <t>2000 and later</t>
  </si>
  <si>
    <t>18 and older</t>
  </si>
  <si>
    <t>Younger than 5</t>
  </si>
  <si>
    <t>White</t>
  </si>
  <si>
    <t>Foreign-born</t>
  </si>
  <si>
    <t>Native-born</t>
  </si>
  <si>
    <t xml:space="preserve">Arizona </t>
  </si>
  <si>
    <t xml:space="preserve">California </t>
  </si>
  <si>
    <t xml:space="preserve">Colorado </t>
  </si>
  <si>
    <t xml:space="preserve">Florida </t>
  </si>
  <si>
    <t xml:space="preserve">Georgia </t>
  </si>
  <si>
    <t xml:space="preserve">Illinois </t>
  </si>
  <si>
    <t xml:space="preserve">New Jersey </t>
  </si>
  <si>
    <t xml:space="preserve">New Mexico </t>
  </si>
  <si>
    <t xml:space="preserve">New York </t>
  </si>
  <si>
    <t xml:space="preserve">Texas </t>
  </si>
  <si>
    <t>Number</t>
  </si>
  <si>
    <t>Percent</t>
  </si>
  <si>
    <t>One race</t>
  </si>
  <si>
    <t>Black or African American</t>
  </si>
  <si>
    <t>American Indian and Alaska Native</t>
  </si>
  <si>
    <t>Asian</t>
  </si>
  <si>
    <t>Native Hawaiian and Other Pacific Islander</t>
  </si>
  <si>
    <t>Some Other Race</t>
  </si>
  <si>
    <t>Two or More Races</t>
  </si>
  <si>
    <t xml:space="preserve">Younger than 18 </t>
  </si>
  <si>
    <t>Women giving birth
in past year</t>
  </si>
  <si>
    <t>Share of total births
in past year</t>
  </si>
  <si>
    <t>---</t>
  </si>
  <si>
    <t>2010 population</t>
  </si>
  <si>
    <t>Percent, 2010</t>
  </si>
  <si>
    <t>Change,                                                        2000-2010</t>
  </si>
  <si>
    <t>States and D.C. are listed in descending order of number of Hispanic residents in 2010</t>
  </si>
  <si>
    <t>Change,                     2000-2010</t>
  </si>
  <si>
    <t xml:space="preserve">Percent change, 2000-2010 </t>
  </si>
  <si>
    <t xml:space="preserve">Percent, 2010 </t>
  </si>
  <si>
    <t>Change, 2000-2010</t>
  </si>
  <si>
    <t>Computer and mathematical</t>
  </si>
  <si>
    <t>Protective service</t>
  </si>
  <si>
    <t>Personal care and service</t>
  </si>
  <si>
    <t>California</t>
  </si>
  <si>
    <t>Texas</t>
  </si>
  <si>
    <t>Florida</t>
  </si>
  <si>
    <t>New York</t>
  </si>
  <si>
    <t>Illinois</t>
  </si>
  <si>
    <t>Arizona</t>
  </si>
  <si>
    <t>New Jersey</t>
  </si>
  <si>
    <t>Colorado</t>
  </si>
  <si>
    <t>New Mexico</t>
  </si>
  <si>
    <t>Georgia</t>
  </si>
  <si>
    <t>North Carolina</t>
  </si>
  <si>
    <t>Washington</t>
  </si>
  <si>
    <t>Nevada</t>
  </si>
  <si>
    <t>Pennsylvania</t>
  </si>
  <si>
    <t>Massachusetts</t>
  </si>
  <si>
    <t>Virginia</t>
  </si>
  <si>
    <t>Connecticut</t>
  </si>
  <si>
    <t>Maryland</t>
  </si>
  <si>
    <t>Oregon</t>
  </si>
  <si>
    <t>Michigan</t>
  </si>
  <si>
    <t>Indiana</t>
  </si>
  <si>
    <t>Utah</t>
  </si>
  <si>
    <t>Ohio</t>
  </si>
  <si>
    <t>Wisconsin</t>
  </si>
  <si>
    <t>Oklahoma</t>
  </si>
  <si>
    <t>Kansas</t>
  </si>
  <si>
    <t>Tennessee</t>
  </si>
  <si>
    <t>Minnesota</t>
  </si>
  <si>
    <t>South Carolina</t>
  </si>
  <si>
    <t>Missouri</t>
  </si>
  <si>
    <t>Louisiana</t>
  </si>
  <si>
    <t>Alabama</t>
  </si>
  <si>
    <t>Arkansas</t>
  </si>
  <si>
    <t>Idaho</t>
  </si>
  <si>
    <t>Nebraska</t>
  </si>
  <si>
    <t>Iowa</t>
  </si>
  <si>
    <t>Rhode Island</t>
  </si>
  <si>
    <t>Kentucky</t>
  </si>
  <si>
    <t>Hawaii</t>
  </si>
  <si>
    <t>Mississippi</t>
  </si>
  <si>
    <t>Delaware</t>
  </si>
  <si>
    <t>District of Columbia</t>
  </si>
  <si>
    <t>Wyoming</t>
  </si>
  <si>
    <t>Alaska</t>
  </si>
  <si>
    <t>New Hampshire</t>
  </si>
  <si>
    <t>Montana</t>
  </si>
  <si>
    <t>West Virginia</t>
  </si>
  <si>
    <t>South Dakota</t>
  </si>
  <si>
    <t>Maine</t>
  </si>
  <si>
    <t>North Dakota</t>
  </si>
  <si>
    <t>Vermont</t>
  </si>
  <si>
    <t>(Up to $20,100)</t>
  </si>
  <si>
    <t>($20,101-$39,000)</t>
  </si>
  <si>
    <t>($61,801-$99,700)</t>
  </si>
  <si>
    <t>($99,701+)</t>
  </si>
  <si>
    <t>Table 1</t>
  </si>
  <si>
    <t>STATISTICAL PORTRAIT OF HISPANICS IN THE UNITED STATES, 2010</t>
  </si>
  <si>
    <r>
      <rPr>
        <b/>
        <sz val="5.5"/>
        <rFont val="Verdana"/>
        <family val="2"/>
      </rPr>
      <t>Universe:</t>
    </r>
    <r>
      <rPr>
        <sz val="5.5"/>
        <rFont val="Verdana"/>
        <family val="2"/>
      </rPr>
      <t xml:space="preserve"> 2000 and 2010 resident population </t>
    </r>
  </si>
  <si>
    <r>
      <rPr>
        <b/>
        <sz val="5"/>
        <rFont val="Verdana"/>
        <family val="2"/>
      </rPr>
      <t>Note:</t>
    </r>
    <r>
      <rPr>
        <sz val="5"/>
        <rFont val="Verdana"/>
        <family val="2"/>
      </rPr>
      <t xml:space="preserve"> "Other, not Hispanic" includes persons reporting single races not listed separately and persons reporting more than one race</t>
    </r>
  </si>
  <si>
    <r>
      <rPr>
        <b/>
        <sz val="5"/>
        <rFont val="Verdana"/>
        <family val="2"/>
      </rPr>
      <t>Source:</t>
    </r>
    <r>
      <rPr>
        <sz val="5"/>
        <rFont val="Verdana"/>
        <family val="2"/>
      </rPr>
      <t xml:space="preserve"> Pew Hispanic Center tabulations of 2000 Census (5% IPUMS) and 2010 American Community Survey (1% IPUMS)</t>
    </r>
  </si>
  <si>
    <t>Population, by Race and Ethnicity: 2000 and 2010</t>
  </si>
  <si>
    <t xml:space="preserve"> PEW HISPANIC CENTER</t>
  </si>
  <si>
    <t>Population Change, by Race and Ethnicity: 2000 and 2010</t>
  </si>
  <si>
    <t>Table 2</t>
  </si>
  <si>
    <t>Table 3</t>
  </si>
  <si>
    <t>Racial Self-Identification Among Hispanics and Non-Hispanics: 2010</t>
  </si>
  <si>
    <r>
      <rPr>
        <b/>
        <sz val="5.5"/>
        <rFont val="Verdana"/>
        <family val="2"/>
      </rPr>
      <t>Universe:</t>
    </r>
    <r>
      <rPr>
        <sz val="5.5"/>
        <rFont val="Verdana"/>
        <family val="2"/>
      </rPr>
      <t xml:space="preserve"> 2010 resident population </t>
    </r>
  </si>
  <si>
    <r>
      <rPr>
        <b/>
        <sz val="5"/>
        <rFont val="Verdana"/>
        <family val="2"/>
      </rPr>
      <t>Source:</t>
    </r>
    <r>
      <rPr>
        <sz val="5"/>
        <rFont val="Verdana"/>
        <family val="2"/>
      </rPr>
      <t xml:space="preserve"> Pew Hispanic Center tabulations of 2010 American Community Survey (1% IPUMS)</t>
    </r>
  </si>
  <si>
    <t>Table 4</t>
  </si>
  <si>
    <t>Hispanic Population, by Nativity: 2000 and 2010</t>
  </si>
  <si>
    <r>
      <rPr>
        <b/>
        <sz val="5.5"/>
        <rFont val="Verdana"/>
        <family val="2"/>
      </rPr>
      <t>Universe:</t>
    </r>
    <r>
      <rPr>
        <sz val="5.5"/>
        <rFont val="Verdana"/>
        <family val="2"/>
      </rPr>
      <t xml:space="preserve"> 2000 and 2010 Hispanic resident population </t>
    </r>
  </si>
  <si>
    <t>Table 5</t>
  </si>
  <si>
    <t>TOTAL</t>
  </si>
  <si>
    <t>HISPANIC</t>
  </si>
  <si>
    <t>NOT HISPANIC</t>
  </si>
  <si>
    <t>Change in the Hispanic Population, by Nativity: 2000 and 2010</t>
  </si>
  <si>
    <t>Table 6</t>
  </si>
  <si>
    <t>Detailed Hispanic Origin: 2010</t>
  </si>
  <si>
    <r>
      <rPr>
        <b/>
        <sz val="5.5"/>
        <rFont val="Verdana"/>
        <family val="2"/>
      </rPr>
      <t>Universe:</t>
    </r>
    <r>
      <rPr>
        <sz val="5.5"/>
        <rFont val="Verdana"/>
        <family val="2"/>
      </rPr>
      <t xml:space="preserve"> 2010 Hispanic resident population</t>
    </r>
  </si>
  <si>
    <r>
      <rPr>
        <b/>
        <sz val="5.5"/>
        <rFont val="Verdana"/>
        <family val="2"/>
      </rPr>
      <t>Universe:</t>
    </r>
    <r>
      <rPr>
        <sz val="5.5"/>
        <rFont val="Verdana"/>
        <family val="2"/>
      </rPr>
      <t xml:space="preserve"> 2010 Hispanic resident population </t>
    </r>
  </si>
  <si>
    <t>Table 7</t>
  </si>
  <si>
    <t>Nativity, by Detailed Hispanic Origin: 2010</t>
  </si>
  <si>
    <t>WHITE ALONE, NOT HISPANIC</t>
  </si>
  <si>
    <t>Table 8</t>
  </si>
  <si>
    <t>Race and Ethnicity, by Sex and Age: 2010</t>
  </si>
  <si>
    <r>
      <rPr>
        <b/>
        <sz val="5.5"/>
        <rFont val="Verdana"/>
        <family val="2"/>
      </rPr>
      <t xml:space="preserve">Universe: </t>
    </r>
    <r>
      <rPr>
        <sz val="5.5"/>
        <rFont val="Verdana"/>
        <family val="2"/>
      </rPr>
      <t>2010 resident population</t>
    </r>
  </si>
  <si>
    <t>Median Age in Years, by Sex, Race and Ethnicity: 2010</t>
  </si>
  <si>
    <t>Table 9</t>
  </si>
  <si>
    <t>FOREIGN BORN</t>
  </si>
  <si>
    <t>NATIVE BORN</t>
  </si>
  <si>
    <t>Table 10</t>
  </si>
  <si>
    <t>Hispanic Nativity Groups, by Sex and Age: 2010</t>
  </si>
  <si>
    <r>
      <t xml:space="preserve">  Age (years) </t>
    </r>
    <r>
      <rPr>
        <b/>
        <sz val="5.5"/>
        <rFont val="Verdana"/>
        <family val="2"/>
      </rPr>
      <t xml:space="preserve">                               </t>
    </r>
  </si>
  <si>
    <r>
      <t>Age (years)</t>
    </r>
    <r>
      <rPr>
        <b/>
        <sz val="5.5"/>
        <rFont val="Verdana"/>
        <family val="2"/>
      </rPr>
      <t xml:space="preserve">                                   </t>
    </r>
  </si>
  <si>
    <r>
      <rPr>
        <b/>
        <sz val="5"/>
        <rFont val="Verdana"/>
        <family val="2"/>
      </rPr>
      <t xml:space="preserve">Source: </t>
    </r>
    <r>
      <rPr>
        <sz val="5"/>
        <rFont val="Verdana"/>
        <family val="2"/>
      </rPr>
      <t>Pew Hispanic Center tabulations of 2010 American Community Survey (1% IPUMS)</t>
    </r>
  </si>
  <si>
    <t>Table 10a</t>
  </si>
  <si>
    <t>Table 11</t>
  </si>
  <si>
    <t>Fertility in the Past Year, by Race and Ethnicity:  2010</t>
  </si>
  <si>
    <r>
      <rPr>
        <b/>
        <sz val="5.5"/>
        <rFont val="Verdana"/>
        <family val="2"/>
      </rPr>
      <t>Universe:</t>
    </r>
    <r>
      <rPr>
        <sz val="5.5"/>
        <rFont val="Verdana"/>
        <family val="2"/>
      </rPr>
      <t xml:space="preserve"> 2010 resident population defined for women ages 15 to 44 </t>
    </r>
  </si>
  <si>
    <r>
      <rPr>
        <b/>
        <sz val="5"/>
        <rFont val="Verdana"/>
        <family val="2"/>
      </rPr>
      <t>Source:</t>
    </r>
    <r>
      <rPr>
        <sz val="5"/>
        <rFont val="Verdana"/>
        <family val="2"/>
      </rPr>
      <t xml:space="preserve"> Pew Hispanic Center tabulations of 2010 American Community Survey (1% IPUMS)</t>
    </r>
  </si>
  <si>
    <t>Table 12</t>
  </si>
  <si>
    <t xml:space="preserve">Fertility in the Past Year, by Marital Status, Race and Ethnicity: 2010 </t>
  </si>
  <si>
    <r>
      <rPr>
        <b/>
        <sz val="5.5"/>
        <rFont val="Verdana"/>
        <family val="2"/>
      </rPr>
      <t>Universe:</t>
    </r>
    <r>
      <rPr>
        <sz val="5.5"/>
        <rFont val="Verdana"/>
        <family val="2"/>
      </rPr>
      <t xml:space="preserve"> 2010 resident population defined for women ages 15 to 44 giving birth in the last 12 months</t>
    </r>
  </si>
  <si>
    <t>Percent unmarried</t>
  </si>
  <si>
    <r>
      <rPr>
        <b/>
        <sz val="5"/>
        <rFont val="Verdana"/>
        <family val="2"/>
      </rPr>
      <t>Notes:</t>
    </r>
    <r>
      <rPr>
        <sz val="5"/>
        <rFont val="Verdana"/>
        <family val="2"/>
      </rPr>
      <t xml:space="preserve"> "Unmarried" consists of divorced, separated, never married and widowed. "Other, not Hispanic" includes persons reporting single races not listed separately and persons reporting more than one race.</t>
    </r>
  </si>
  <si>
    <t>Percent Hispanic</t>
  </si>
  <si>
    <t>Hispanic Population, by State: 2010</t>
  </si>
  <si>
    <t>Table 13</t>
  </si>
  <si>
    <t>Percent change, 
2000-2010</t>
  </si>
  <si>
    <t>Table 14</t>
  </si>
  <si>
    <t xml:space="preserve">STATISTICAL PORTRAIT OF HISPANICS IN THE UNITED STATES, 2010   </t>
  </si>
  <si>
    <t>Distribution of Hispanics Across States: 2000 and 2010</t>
  </si>
  <si>
    <t>Table 15</t>
  </si>
  <si>
    <r>
      <rPr>
        <b/>
        <sz val="5.5"/>
        <rFont val="Verdana"/>
        <family val="2"/>
      </rPr>
      <t>Universe:</t>
    </r>
    <r>
      <rPr>
        <sz val="5.5"/>
        <rFont val="Verdana"/>
        <family val="2"/>
      </rPr>
      <t xml:space="preserve"> 2000 and 2010 Hispanic resident population</t>
    </r>
  </si>
  <si>
    <t>Top 10 states are listed in descending order of their share of the Hispanic population in 2010</t>
  </si>
  <si>
    <r>
      <rPr>
        <b/>
        <sz val="5.5"/>
        <rFont val="Verdana"/>
        <family val="2"/>
      </rPr>
      <t>Source:</t>
    </r>
    <r>
      <rPr>
        <sz val="5.5"/>
        <rFont val="Verdana"/>
        <family val="2"/>
      </rPr>
      <t xml:space="preserve"> Pew Hispanic Center tabulations of 2010 American Community Survey (1% IPUMS)</t>
    </r>
  </si>
  <si>
    <t>Table 16</t>
  </si>
  <si>
    <t xml:space="preserve">Marital Status, by Race and Ethnicity:  2010 </t>
  </si>
  <si>
    <t>Table 17</t>
  </si>
  <si>
    <r>
      <rPr>
        <b/>
        <sz val="5.5"/>
        <rFont val="Verdana"/>
        <family val="2"/>
      </rPr>
      <t>Universe:</t>
    </r>
    <r>
      <rPr>
        <sz val="5.5"/>
        <rFont val="Verdana"/>
        <family val="2"/>
      </rPr>
      <t xml:space="preserve"> 2010 household population</t>
    </r>
  </si>
  <si>
    <t xml:space="preserve">Persons, by Household Type, Race and Ethnicity: 2010 </t>
  </si>
  <si>
    <r>
      <rPr>
        <b/>
        <sz val="5"/>
        <rFont val="Verdana"/>
        <family val="2"/>
      </rPr>
      <t>Source:</t>
    </r>
    <r>
      <rPr>
        <sz val="5"/>
        <rFont val="Verdana"/>
        <family val="2"/>
      </rPr>
      <t xml:space="preserve"> Pew Hispanic Center tabulations of  2010 American Community Survey (1% IPUMS)</t>
    </r>
  </si>
  <si>
    <r>
      <rPr>
        <b/>
        <sz val="5.5"/>
        <rFont val="Verdana"/>
        <family val="2"/>
      </rPr>
      <t>Universe:</t>
    </r>
    <r>
      <rPr>
        <sz val="5.5"/>
        <rFont val="Verdana"/>
        <family val="2"/>
      </rPr>
      <t xml:space="preserve"> 2010 family households</t>
    </r>
  </si>
  <si>
    <r>
      <rPr>
        <b/>
        <sz val="5"/>
        <rFont val="Verdana"/>
        <family val="2"/>
      </rPr>
      <t>Note:</t>
    </r>
    <r>
      <rPr>
        <sz val="5"/>
        <rFont val="Verdana"/>
        <family val="2"/>
      </rPr>
      <t xml:space="preserve"> "Other, not Hispanic" includes persons reporting single races not listed separately and persons reporting more than one race.</t>
    </r>
  </si>
  <si>
    <r>
      <rPr>
        <b/>
        <sz val="5.5"/>
        <rFont val="Verdana"/>
        <family val="2"/>
      </rPr>
      <t>Note:</t>
    </r>
    <r>
      <rPr>
        <sz val="5.5"/>
        <rFont val="Verdana"/>
        <family val="2"/>
      </rPr>
      <t xml:space="preserve"> "Other, not Hispanic" includes persons reporting single races not listed separately and persons reporting more than one race.</t>
    </r>
  </si>
  <si>
    <r>
      <rPr>
        <b/>
        <sz val="5.5"/>
        <rFont val="Verdana"/>
        <family val="2"/>
      </rPr>
      <t>Universe:</t>
    </r>
    <r>
      <rPr>
        <sz val="5.5"/>
        <rFont val="Verdana"/>
        <family val="2"/>
      </rPr>
      <t xml:space="preserve"> 2010 resident population ages 17 and younger</t>
    </r>
  </si>
  <si>
    <t>Table 19</t>
  </si>
  <si>
    <t xml:space="preserve">Heads of Households, by Family Size, Race and Ethnicity: 2010 </t>
  </si>
  <si>
    <t>Table 20</t>
  </si>
  <si>
    <t xml:space="preserve">Language Spoken at Home and English-Speaking Ability, by Age, Race and Ethnicity: 2010 </t>
  </si>
  <si>
    <r>
      <rPr>
        <b/>
        <sz val="5.5"/>
        <rFont val="Verdana"/>
        <family val="2"/>
      </rPr>
      <t>Universe:</t>
    </r>
    <r>
      <rPr>
        <sz val="5.5"/>
        <rFont val="Verdana"/>
        <family val="2"/>
      </rPr>
      <t xml:space="preserve"> 2010 resident population ages 5 and older</t>
    </r>
  </si>
  <si>
    <t>LANGUAGE OTHER THAN ONLY ENGLISH AT HOME</t>
  </si>
  <si>
    <t>5 TO 17</t>
  </si>
  <si>
    <t>18 AND OLDER</t>
  </si>
  <si>
    <t xml:space="preserve">Language Spoken at Home and English-Speaking Ability Among Foreign-Born Hispanics, by Date of Arrival and Age: 2010 </t>
  </si>
  <si>
    <t>Table 21</t>
  </si>
  <si>
    <t>Date of arrival</t>
  </si>
  <si>
    <r>
      <rPr>
        <b/>
        <sz val="5.5"/>
        <rFont val="Verdana"/>
        <family val="2"/>
      </rPr>
      <t>Universe:</t>
    </r>
    <r>
      <rPr>
        <sz val="5.5"/>
        <rFont val="Verdana"/>
        <family val="2"/>
      </rPr>
      <t xml:space="preserve"> 2010 foreign-born Hispanic resident population ages 5 and older</t>
    </r>
  </si>
  <si>
    <t>Table 22</t>
  </si>
  <si>
    <t xml:space="preserve">Educational Attainment, by Race and Ethnicity: 2010 </t>
  </si>
  <si>
    <t>Table 23</t>
  </si>
  <si>
    <t>Educational Attainment of Foreign-Born Hispanics:
2000 and 2010</t>
  </si>
  <si>
    <r>
      <rPr>
        <b/>
        <sz val="5.5"/>
        <rFont val="Verdana"/>
        <family val="2"/>
      </rPr>
      <t>Universe:</t>
    </r>
    <r>
      <rPr>
        <sz val="5.5"/>
        <rFont val="Verdana"/>
        <family val="2"/>
      </rPr>
      <t xml:space="preserve"> 2000 and 2010 foreign-born Hispanic resident population ages 25 and older</t>
    </r>
  </si>
  <si>
    <r>
      <rPr>
        <b/>
        <sz val="5.5"/>
        <rFont val="Verdana"/>
        <family val="2"/>
      </rPr>
      <t>Universe:</t>
    </r>
    <r>
      <rPr>
        <sz val="5.5"/>
        <rFont val="Verdana"/>
        <family val="2"/>
      </rPr>
      <t xml:space="preserve"> 2010 resident population ages 25 and older</t>
    </r>
  </si>
  <si>
    <r>
      <rPr>
        <b/>
        <sz val="5"/>
        <rFont val="Verdana"/>
        <family val="2"/>
      </rPr>
      <t>Note:</t>
    </r>
    <r>
      <rPr>
        <sz val="5"/>
        <rFont val="Verdana"/>
        <family val="2"/>
      </rPr>
      <t xml:space="preserve"> "College graduate" refers to a person who has attained at least a bachelor's degree.</t>
    </r>
  </si>
  <si>
    <t>School Enrollment, by Race and Ethnicity: 2000 and 2010</t>
  </si>
  <si>
    <t>Table 24</t>
  </si>
  <si>
    <r>
      <rPr>
        <b/>
        <sz val="5.5"/>
        <rFont val="Verdana"/>
        <family val="2"/>
      </rPr>
      <t>Universe:</t>
    </r>
    <r>
      <rPr>
        <sz val="5.5"/>
        <rFont val="Verdana"/>
        <family val="2"/>
      </rPr>
      <t xml:space="preserve"> 2000 and 2010 resident population ages 3 through 4</t>
    </r>
  </si>
  <si>
    <r>
      <rPr>
        <b/>
        <sz val="5.5"/>
        <rFont val="Verdana"/>
        <family val="2"/>
      </rPr>
      <t>Universe:</t>
    </r>
    <r>
      <rPr>
        <sz val="5.5"/>
        <rFont val="Verdana"/>
        <family val="2"/>
      </rPr>
      <t xml:space="preserve"> 2000 and 2010 resident population ages 5 through 17</t>
    </r>
  </si>
  <si>
    <t xml:space="preserve">High School Dropouts, by Race and Ethnicity: 2000 and 2010 </t>
  </si>
  <si>
    <t>Table 25</t>
  </si>
  <si>
    <r>
      <rPr>
        <b/>
        <sz val="5.5"/>
        <rFont val="Verdana"/>
        <family val="2"/>
      </rPr>
      <t>Universe:</t>
    </r>
    <r>
      <rPr>
        <sz val="5.5"/>
        <rFont val="Verdana"/>
        <family val="2"/>
      </rPr>
      <t xml:space="preserve"> 2000 and 2010 resident population ages 16 through 19</t>
    </r>
  </si>
  <si>
    <t xml:space="preserve">College Enrollment, by Race and Ethnicity: 2000 and 2010 </t>
  </si>
  <si>
    <t>Table 26</t>
  </si>
  <si>
    <r>
      <rPr>
        <b/>
        <sz val="5.5"/>
        <rFont val="Verdana"/>
        <family val="2"/>
      </rPr>
      <t>Universe:</t>
    </r>
    <r>
      <rPr>
        <sz val="5.5"/>
        <rFont val="Verdana"/>
        <family val="2"/>
      </rPr>
      <t xml:space="preserve"> 2000 and 2010 resident population ages 18 through 24</t>
    </r>
  </si>
  <si>
    <r>
      <rPr>
        <b/>
        <sz val="5.5"/>
        <rFont val="Verdana"/>
        <family val="2"/>
      </rPr>
      <t>Universe:</t>
    </r>
    <r>
      <rPr>
        <sz val="5.5"/>
        <rFont val="Verdana"/>
        <family val="2"/>
      </rPr>
      <t xml:space="preserve"> 2000 and 2010 resident population ages 25 and older</t>
    </r>
  </si>
  <si>
    <r>
      <rPr>
        <b/>
        <sz val="5"/>
        <rFont val="Verdana"/>
        <family val="2"/>
      </rPr>
      <t>Notes:</t>
    </r>
    <r>
      <rPr>
        <sz val="5"/>
        <rFont val="Verdana"/>
        <family val="2"/>
      </rPr>
      <t xml:space="preserve"> School enrollment consists of both private and public schools. "Other, not Hispanic" includes persons reporting single races not listed separately and persons reporting more than one race.</t>
    </r>
  </si>
  <si>
    <r>
      <rPr>
        <b/>
        <sz val="5"/>
        <rFont val="Verdana"/>
        <family val="2"/>
      </rPr>
      <t>Notes:</t>
    </r>
    <r>
      <rPr>
        <sz val="5"/>
        <rFont val="Verdana"/>
        <family val="2"/>
      </rPr>
      <t xml:space="preserve"> Dropouts are people not enrolled in school and who have not attained a high school diploma or an equivalent credential, such as a General Education Development (GED) certificate. "Other, not Hispanic" includes persons reporting single races not listed separately and persons reporting more than one race.</t>
    </r>
  </si>
  <si>
    <r>
      <t xml:space="preserve">Note: </t>
    </r>
    <r>
      <rPr>
        <sz val="5"/>
        <rFont val="Verdana"/>
        <family val="2"/>
      </rPr>
      <t>"Other, not Hispanic" includes persons reporting single races not listed separately and persons reporting more than one race.</t>
    </r>
  </si>
  <si>
    <t>Table 31</t>
  </si>
  <si>
    <t xml:space="preserve">Persons, by Personal Earnings, Race and Ethnicity: 2010 </t>
  </si>
  <si>
    <r>
      <rPr>
        <b/>
        <sz val="5.5"/>
        <rFont val="Verdana"/>
        <family val="2"/>
      </rPr>
      <t>Universe:</t>
    </r>
    <r>
      <rPr>
        <sz val="5.5"/>
        <rFont val="Verdana"/>
        <family val="2"/>
      </rPr>
      <t xml:space="preserve"> 2010 resident population with positive earnings</t>
    </r>
  </si>
  <si>
    <r>
      <rPr>
        <b/>
        <sz val="5.5"/>
        <rFont val="Verdana"/>
        <family val="2"/>
      </rPr>
      <t>Notes:</t>
    </r>
    <r>
      <rPr>
        <sz val="5.5"/>
        <rFont val="Verdana"/>
        <family val="2"/>
      </rPr>
      <t xml:space="preserve"> Due to the way in which the IPUMS adjusts annual incomes, these data will differ from those that might be provided by the U.S. Census Bureau. "Other, not Hispanic" includes persons reporting single races not listed separately and persons reporting more than one race.</t>
    </r>
  </si>
  <si>
    <r>
      <t xml:space="preserve">Notes: </t>
    </r>
    <r>
      <rPr>
        <sz val="5"/>
        <rFont val="Verdana"/>
        <family val="2"/>
      </rPr>
      <t>Due to the way in which the IPUMS adjusts annual incomes, these data will differ from those that might be provided by the U.S. Census Bureau. "Other, not Hispanic" includes persons reporting single races not listed separately and persons reporting more than one race.</t>
    </r>
  </si>
  <si>
    <t xml:space="preserve">Median Personal Earnings, by Race and Ethnicity: 2010 </t>
  </si>
  <si>
    <r>
      <rPr>
        <b/>
        <sz val="5.5"/>
        <rFont val="Verdana"/>
        <family val="2"/>
      </rPr>
      <t xml:space="preserve">Universe: </t>
    </r>
    <r>
      <rPr>
        <sz val="5.5"/>
        <rFont val="Verdana"/>
        <family val="2"/>
      </rPr>
      <t>2010 resident population ages 16 and older with positive earnings</t>
    </r>
  </si>
  <si>
    <t>Table 32</t>
  </si>
  <si>
    <t xml:space="preserve">Full-Time, Year-Round Workers, by Personal Earnings, Race and Ethnicity: 2010 </t>
  </si>
  <si>
    <t>Table 33</t>
  </si>
  <si>
    <t>Median Personal Earnings for Full-Time, Year-Round Workers, by Race and Ethnicity: 2010</t>
  </si>
  <si>
    <t>Table 34</t>
  </si>
  <si>
    <r>
      <rPr>
        <b/>
        <sz val="5.5"/>
        <rFont val="Verdana"/>
        <family val="2"/>
      </rPr>
      <t xml:space="preserve">Universe: </t>
    </r>
    <r>
      <rPr>
        <sz val="5.5"/>
        <rFont val="Verdana"/>
        <family val="2"/>
      </rPr>
      <t>2010 resident population ages 16 and older defined for persons who worked at least 35 hours per week and at least 48 weeks in the past year</t>
    </r>
  </si>
  <si>
    <t>Households, by Income, Race and Ethnicity: 2010</t>
  </si>
  <si>
    <t>Table 35</t>
  </si>
  <si>
    <t>($39,001-61,800)</t>
  </si>
  <si>
    <r>
      <rPr>
        <b/>
        <sz val="5.5"/>
        <rFont val="Verdana"/>
        <family val="2"/>
      </rPr>
      <t>Universe:</t>
    </r>
    <r>
      <rPr>
        <sz val="5.5"/>
        <rFont val="Verdana"/>
        <family val="2"/>
      </rPr>
      <t xml:space="preserve"> 2010 households</t>
    </r>
  </si>
  <si>
    <r>
      <rPr>
        <b/>
        <sz val="5.5"/>
        <rFont val="Verdana"/>
        <family val="2"/>
      </rPr>
      <t>Notes:</t>
    </r>
    <r>
      <rPr>
        <sz val="5.5"/>
        <rFont val="Verdana"/>
        <family val="2"/>
      </rPr>
      <t xml:space="preserve"> Quintiles are based upon 2010 total household income distribution. Due to the way in which the IPUMS adjusts annual incomes, these data will differ from those that might be provided by the U.S. Census Bureau. "Other, not Hispanic" includes persons reporting single races not listed separately and persons reporting more than one race.</t>
    </r>
  </si>
  <si>
    <t>Median Household Income, by Race and Ethnicity: 2010</t>
  </si>
  <si>
    <t>Table 36</t>
  </si>
  <si>
    <r>
      <rPr>
        <b/>
        <sz val="5.5"/>
        <rFont val="Verdana"/>
        <family val="2"/>
      </rPr>
      <t xml:space="preserve">Universe: </t>
    </r>
    <r>
      <rPr>
        <sz val="5.5"/>
        <rFont val="Verdana"/>
        <family val="2"/>
      </rPr>
      <t>2010 households</t>
    </r>
  </si>
  <si>
    <t>Table 37</t>
  </si>
  <si>
    <t>Poverty, by Age, Race and Ethnicity: 2010</t>
  </si>
  <si>
    <t>PERSONS IN POVERTY</t>
  </si>
  <si>
    <t>POVERTY RATE (%)</t>
  </si>
  <si>
    <t xml:space="preserve">Persons Without Health Insurance, by Age, Race and Ethnicity: 2010 </t>
  </si>
  <si>
    <t>Table 38</t>
  </si>
  <si>
    <r>
      <rPr>
        <b/>
        <sz val="5.5"/>
        <rFont val="Verdana"/>
        <family val="2"/>
      </rPr>
      <t>Universe:</t>
    </r>
    <r>
      <rPr>
        <sz val="5.5"/>
        <rFont val="Verdana"/>
        <family val="2"/>
      </rPr>
      <t xml:space="preserve"> 2010 resident population</t>
    </r>
  </si>
  <si>
    <t>PERSONS WITHOUT HEALTH INSURANCE</t>
  </si>
  <si>
    <t>UNINSURED RATE (%)</t>
  </si>
  <si>
    <t>Housing Tenure, by Race and Ethnicity: 2000 and 2010</t>
  </si>
  <si>
    <t>Percent
owner-occupied</t>
  </si>
  <si>
    <t>Table 39</t>
  </si>
  <si>
    <r>
      <rPr>
        <b/>
        <sz val="5.5"/>
        <rFont val="Verdana"/>
        <family val="2"/>
      </rPr>
      <t>Universe:</t>
    </r>
    <r>
      <rPr>
        <sz val="5.5"/>
        <rFont val="Verdana"/>
        <family val="2"/>
      </rPr>
      <t xml:space="preserve"> 2000 and 2010 households</t>
    </r>
  </si>
  <si>
    <t>Table 40</t>
  </si>
  <si>
    <t>Homeownership Among Foreign-Born Hispanic Heads of Households, by Date of Arrival: 2010</t>
  </si>
  <si>
    <r>
      <rPr>
        <b/>
        <sz val="5.5"/>
        <rFont val="Verdana"/>
        <family val="2"/>
      </rPr>
      <t>Universe:</t>
    </r>
    <r>
      <rPr>
        <sz val="5.5"/>
        <rFont val="Verdana"/>
        <family val="2"/>
      </rPr>
      <t xml:space="preserve"> 2010 foreign-born Hispanic heads of households</t>
    </r>
  </si>
  <si>
    <t>Occupation, by Race and Ethnicity: 2010</t>
  </si>
  <si>
    <r>
      <rPr>
        <b/>
        <sz val="5.5"/>
        <rFont val="Verdana"/>
        <family val="2"/>
      </rPr>
      <t>Universe:</t>
    </r>
    <r>
      <rPr>
        <sz val="5.5"/>
        <rFont val="Verdana"/>
        <family val="2"/>
      </rPr>
      <t xml:space="preserve"> 2010 resident population ages 16 and older who worked in the past five years</t>
    </r>
  </si>
  <si>
    <t>NON-HISPANIC</t>
  </si>
  <si>
    <t>Table 27</t>
  </si>
  <si>
    <t>Table 29</t>
  </si>
  <si>
    <t>Industry, by Race and Ethnicity: 2010</t>
  </si>
  <si>
    <t>Wholesale and retail trade, transportation and warehousing</t>
  </si>
  <si>
    <t>Table 28</t>
  </si>
  <si>
    <t xml:space="preserve">Detailed Occupation, by Race and Ethnicity: 2010 </t>
  </si>
  <si>
    <t>Legal</t>
  </si>
  <si>
    <t xml:space="preserve">Detailed Industry, by Race and Ethnicity: 2010 </t>
  </si>
  <si>
    <t>Table 30</t>
  </si>
  <si>
    <r>
      <rPr>
        <b/>
        <sz val="5"/>
        <rFont val="Verdana"/>
        <family val="2"/>
      </rPr>
      <t>Source:</t>
    </r>
    <r>
      <rPr>
        <sz val="5"/>
        <rFont val="Verdana"/>
        <family val="2"/>
      </rPr>
      <t xml:space="preserve"> Pew Hispanic Center tabulations of 2010 American Community Survey
(1% IPUMS)</t>
    </r>
  </si>
  <si>
    <t>Change in the Hispanic Population, by State:
2000 and 2010</t>
  </si>
  <si>
    <r>
      <rPr>
        <b/>
        <sz val="5.5"/>
        <rFont val="Verdana"/>
        <family val="2"/>
      </rPr>
      <t>Universe:</t>
    </r>
    <r>
      <rPr>
        <sz val="5.5"/>
        <rFont val="Verdana"/>
        <family val="2"/>
      </rPr>
      <t xml:space="preserve"> 2010 resident population </t>
    </r>
  </si>
  <si>
    <r>
      <rPr>
        <b/>
        <sz val="5.5"/>
        <rFont val="Verdana"/>
        <family val="2"/>
      </rPr>
      <t>Universe:</t>
    </r>
    <r>
      <rPr>
        <sz val="5.5"/>
        <rFont val="Verdana"/>
        <family val="2"/>
      </rPr>
      <t xml:space="preserve"> 2010 Hispanic resident population </t>
    </r>
  </si>
  <si>
    <t>WOMEN GIVING BIRTH IN PAST YEAR</t>
  </si>
  <si>
    <r>
      <rPr>
        <b/>
        <sz val="5.5"/>
        <rFont val="Verdana"/>
        <family val="2"/>
      </rPr>
      <t>Universe:</t>
    </r>
    <r>
      <rPr>
        <sz val="5.5"/>
        <rFont val="Verdana"/>
        <family val="2"/>
      </rPr>
      <t xml:space="preserve"> 2010 resident population ages 18 and older</t>
    </r>
  </si>
  <si>
    <t>FAMILY HOUSEHOLD</t>
  </si>
  <si>
    <t>ENROLLED IN SCHOOL</t>
  </si>
  <si>
    <t>ENROLLMENT RATE</t>
  </si>
  <si>
    <t>NUMBER OF DROPOUTS</t>
  </si>
  <si>
    <t>DROPOUT RATE</t>
  </si>
  <si>
    <t>ENROLLED IN COLLEGE</t>
  </si>
  <si>
    <t>Citizen</t>
  </si>
  <si>
    <t>Non-citizen</t>
  </si>
  <si>
    <t>NATIVE-BORN HISPANIC</t>
  </si>
  <si>
    <t>FOREIGN-BORN HISPANIC</t>
  </si>
  <si>
    <t>Table 18</t>
  </si>
  <si>
    <t>Parent householder</t>
  </si>
  <si>
    <t>Grandparent householder</t>
  </si>
  <si>
    <t>Other</t>
  </si>
  <si>
    <r>
      <rPr>
        <b/>
        <sz val="5.5"/>
        <rFont val="Verdana"/>
        <family val="2"/>
      </rPr>
      <t>Notes:</t>
    </r>
    <r>
      <rPr>
        <sz val="5.5"/>
        <rFont val="Verdana"/>
        <family val="2"/>
      </rPr>
      <t xml:space="preserve"> "Some college" includes persons who have attained an associate's degree; "college graduate" includes persons who have attained a bachelor's degree. "Other, not Hispanic" includes persons reporting single races not listed separately and persons reporting more than one race.</t>
    </r>
  </si>
  <si>
    <r>
      <rPr>
        <b/>
        <sz val="6"/>
        <rFont val="Verdana"/>
        <family val="2"/>
      </rPr>
      <t>Universe:</t>
    </r>
    <r>
      <rPr>
        <sz val="6"/>
        <rFont val="Verdana"/>
        <family val="2"/>
      </rPr>
      <t xml:space="preserve"> 2010 resident population ages 16 and older defined for persons who worked at least 35 hours per week and at least 48 weeks in the past year</t>
    </r>
  </si>
  <si>
    <t>PERCENT DISTRIBUTION</t>
  </si>
  <si>
    <r>
      <rPr>
        <b/>
        <sz val="5"/>
        <rFont val="Verdana"/>
        <family val="2"/>
      </rPr>
      <t>Source:</t>
    </r>
    <r>
      <rPr>
        <sz val="5"/>
        <rFont val="Verdana"/>
        <family val="2"/>
      </rPr>
      <t xml:space="preserve"> Pew Hispanic Center tabulations of 2000 Census (5% IPUMS) and 2010 American Community Survey
(1% IPUMS)</t>
    </r>
  </si>
  <si>
    <t>Living Arrangements of Children, by Race and Ethnicity: 2010</t>
  </si>
  <si>
    <r>
      <rPr>
        <b/>
        <sz val="5"/>
        <rFont val="Verdana"/>
        <family val="2"/>
      </rPr>
      <t>Source:</t>
    </r>
    <r>
      <rPr>
        <sz val="5"/>
        <rFont val="Verdana"/>
        <family val="2"/>
      </rPr>
      <t xml:space="preserve"> Pew Hispanic Center tabulations of 2000 Census (5% IPUMS) and 2010 American Community Survey 
1% IPUMS)</t>
    </r>
  </si>
  <si>
    <t>Age and Gender Distributions for Race, Ethnicity and Nativity Groups: 2010</t>
  </si>
  <si>
    <t>Other states</t>
  </si>
  <si>
    <t xml:space="preserve"> </t>
  </si>
  <si>
    <t xml:space="preserve">STATISTICAL PORTRAIT OF THE HISPANIC POPULATION IN THE UNITED STATES, 2010     </t>
  </si>
  <si>
    <r>
      <rPr>
        <b/>
        <sz val="5"/>
        <rFont val="Verdana"/>
        <family val="2"/>
      </rPr>
      <t>Source:</t>
    </r>
    <r>
      <rPr>
        <sz val="5"/>
        <rFont val="Verdana"/>
        <family val="2"/>
      </rPr>
      <t xml:space="preserve"> Pew Hispanic Center tabulations of 2000 Census (5% IPUMS) and 2010 American Community Survey 
(1% IPUMS)</t>
    </r>
  </si>
  <si>
    <t xml:space="preserve">STATISTICAL PORTRAIT OF THE HISPANIC POPULATION IN THE UNITED STATES, 2010                     </t>
  </si>
  <si>
    <r>
      <rPr>
        <b/>
        <sz val="5.5"/>
        <rFont val="Verdana"/>
        <family val="2"/>
      </rPr>
      <t xml:space="preserve">Universe: </t>
    </r>
    <r>
      <rPr>
        <sz val="5.5"/>
        <rFont val="Verdana"/>
        <family val="2"/>
      </rPr>
      <t>2010 resident population</t>
    </r>
  </si>
  <si>
    <t>Based on 2010 poverty universe*</t>
  </si>
  <si>
    <r>
      <rPr>
        <b/>
        <sz val="5.5"/>
        <rFont val="Verdana"/>
        <family val="2"/>
      </rPr>
      <t>Notes:</t>
    </r>
    <r>
      <rPr>
        <sz val="5.5"/>
        <rFont val="Verdana"/>
        <family val="2"/>
      </rPr>
      <t xml:space="preserve"> *Poverty status is determined for individuals in housing units and noninstitutional group quarters.The poverty universe excludes children under age 15 who are not related to the householder, people living in institutional group quarters, and people living in college dormitories or military barracks. Due to the way in which the IPUMS adjusts annual incomes, these data will differ from those that might be provided by the U.S. Census Bureau. "Other, not Hispanic" includes persons reporting single races not listed separately and persons reporting more than one race.</t>
    </r>
  </si>
</sst>
</file>

<file path=xl/styles.xml><?xml version="1.0" encoding="utf-8"?>
<styleSheet xmlns="http://schemas.openxmlformats.org/spreadsheetml/2006/main">
  <numFmts count="3">
    <numFmt numFmtId="164" formatCode="0.0"/>
    <numFmt numFmtId="165" formatCode="#,##0.0"/>
    <numFmt numFmtId="166" formatCode="#,##0.000"/>
  </numFmts>
  <fonts count="28">
    <font>
      <sz val="10"/>
      <name val="Arial"/>
    </font>
    <font>
      <sz val="8"/>
      <name val="Arial"/>
      <family val="2"/>
    </font>
    <font>
      <sz val="8"/>
      <name val="Arial"/>
      <family val="2"/>
    </font>
    <font>
      <b/>
      <sz val="8"/>
      <color indexed="60"/>
      <name val="Arial"/>
      <family val="2"/>
    </font>
    <font>
      <sz val="10"/>
      <name val="Arial"/>
      <family val="2"/>
    </font>
    <font>
      <sz val="5.5"/>
      <name val="Verdana"/>
      <family val="2"/>
    </font>
    <font>
      <b/>
      <sz val="5.5"/>
      <name val="Verdana"/>
      <family val="2"/>
    </font>
    <font>
      <sz val="5"/>
      <name val="Verdana"/>
      <family val="2"/>
    </font>
    <font>
      <b/>
      <sz val="5"/>
      <name val="Verdana"/>
      <family val="2"/>
    </font>
    <font>
      <sz val="6"/>
      <name val="Verdana"/>
      <family val="2"/>
    </font>
    <font>
      <b/>
      <sz val="6"/>
      <name val="Verdana"/>
      <family val="2"/>
    </font>
    <font>
      <sz val="10"/>
      <name val="Verdana"/>
      <family val="2"/>
      <scheme val="major"/>
    </font>
    <font>
      <sz val="5.5"/>
      <name val="Verdana"/>
      <family val="2"/>
      <scheme val="major"/>
    </font>
    <font>
      <b/>
      <sz val="9"/>
      <color rgb="FF7F401C"/>
      <name val="Verdana"/>
      <family val="2"/>
    </font>
    <font>
      <sz val="8"/>
      <name val="Verdana"/>
      <family val="2"/>
      <scheme val="major"/>
    </font>
    <font>
      <b/>
      <sz val="5.5"/>
      <name val="Verdana"/>
      <family val="2"/>
      <scheme val="major"/>
    </font>
    <font>
      <b/>
      <sz val="5.5"/>
      <color indexed="62"/>
      <name val="Verdana"/>
      <family val="2"/>
      <scheme val="major"/>
    </font>
    <font>
      <sz val="5.5"/>
      <color theme="6" tint="-0.249977111117893"/>
      <name val="Verdana"/>
      <family val="2"/>
      <scheme val="major"/>
    </font>
    <font>
      <sz val="5"/>
      <name val="Verdana"/>
      <family val="2"/>
      <scheme val="major"/>
    </font>
    <font>
      <sz val="5.5"/>
      <color theme="6"/>
      <name val="Verdana"/>
      <family val="2"/>
      <scheme val="major"/>
    </font>
    <font>
      <b/>
      <sz val="5.5"/>
      <color indexed="60"/>
      <name val="Verdana"/>
      <family val="2"/>
      <scheme val="major"/>
    </font>
    <font>
      <b/>
      <sz val="5.5"/>
      <color theme="6" tint="-0.249977111117893"/>
      <name val="Verdana"/>
      <family val="2"/>
      <scheme val="major"/>
    </font>
    <font>
      <sz val="6"/>
      <name val="Verdana"/>
      <family val="2"/>
      <scheme val="major"/>
    </font>
    <font>
      <b/>
      <sz val="9"/>
      <color theme="6" tint="-0.249977111117893"/>
      <name val="Verdana"/>
      <family val="2"/>
    </font>
    <font>
      <i/>
      <sz val="5"/>
      <name val="Verdana"/>
      <family val="2"/>
      <scheme val="major"/>
    </font>
    <font>
      <i/>
      <sz val="5.5"/>
      <name val="Verdana"/>
      <family val="2"/>
      <scheme val="major"/>
    </font>
    <font>
      <b/>
      <sz val="6.5"/>
      <name val="Verdana"/>
      <family val="2"/>
      <scheme val="major"/>
    </font>
    <font>
      <b/>
      <sz val="9"/>
      <color theme="6" tint="-0.249977111117893"/>
      <name val="Verdana"/>
      <family val="2"/>
      <scheme val="major"/>
    </font>
  </fonts>
  <fills count="5">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0"/>
        <bgColor indexed="64"/>
      </patternFill>
    </fill>
  </fills>
  <borders count="21">
    <border>
      <left/>
      <right/>
      <top/>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rgb="FFBFBFBF"/>
      </bottom>
      <diagonal/>
    </border>
    <border>
      <left/>
      <right/>
      <top style="medium">
        <color theme="1"/>
      </top>
      <bottom/>
      <diagonal/>
    </border>
    <border>
      <left/>
      <right/>
      <top style="medium">
        <color indexed="64"/>
      </top>
      <bottom style="thin">
        <color rgb="FFBFBFBF"/>
      </bottom>
      <diagonal/>
    </border>
    <border>
      <left/>
      <right/>
      <top style="thin">
        <color theme="0" tint="-0.24994659260841701"/>
      </top>
      <bottom style="thin">
        <color theme="0" tint="-0.24994659260841701"/>
      </bottom>
      <diagonal/>
    </border>
    <border>
      <left/>
      <right/>
      <top style="medium">
        <color indexed="64"/>
      </top>
      <bottom style="thin">
        <color theme="0" tint="-0.24994659260841701"/>
      </bottom>
      <diagonal/>
    </border>
    <border>
      <left/>
      <right/>
      <top style="thin">
        <color rgb="FFBFBFBF"/>
      </top>
      <bottom style="thin">
        <color rgb="FFBFBFBF"/>
      </bottom>
      <diagonal/>
    </border>
    <border>
      <left/>
      <right/>
      <top/>
      <bottom style="thin">
        <color theme="0" tint="-0.24994659260841701"/>
      </bottom>
      <diagonal/>
    </border>
    <border>
      <left/>
      <right/>
      <top style="thin">
        <color theme="0" tint="-0.24994659260841701"/>
      </top>
      <bottom style="medium">
        <color indexed="64"/>
      </bottom>
      <diagonal/>
    </border>
    <border>
      <left/>
      <right/>
      <top style="thin">
        <color theme="0" tint="-0.24994659260841701"/>
      </top>
      <bottom/>
      <diagonal/>
    </border>
    <border>
      <left/>
      <right/>
      <top style="medium">
        <color theme="1"/>
      </top>
      <bottom style="thin">
        <color theme="0" tint="-0.24994659260841701"/>
      </bottom>
      <diagonal/>
    </border>
    <border>
      <left/>
      <right/>
      <top style="thin">
        <color theme="0" tint="-0.24994659260841701"/>
      </top>
      <bottom style="thin">
        <color indexed="64"/>
      </bottom>
      <diagonal/>
    </border>
    <border>
      <left/>
      <right/>
      <top style="thin">
        <color theme="0" tint="-0.24994659260841701"/>
      </top>
      <bottom style="medium">
        <color theme="1"/>
      </bottom>
      <diagonal/>
    </border>
    <border>
      <left/>
      <right/>
      <top style="medium">
        <color theme="0" tint="-0.24994659260841701"/>
      </top>
      <bottom style="medium">
        <color theme="0" tint="-0.24994659260841701"/>
      </bottom>
      <diagonal/>
    </border>
    <border>
      <left/>
      <right/>
      <top style="medium">
        <color theme="0" tint="-0.24994659260841701"/>
      </top>
      <bottom style="medium">
        <color indexed="64"/>
      </bottom>
      <diagonal/>
    </border>
    <border>
      <left/>
      <right/>
      <top style="thin">
        <color rgb="FFBFBFBF"/>
      </top>
      <bottom/>
      <diagonal/>
    </border>
    <border>
      <left/>
      <right/>
      <top style="thin">
        <color theme="0" tint="-0.24994659260841701"/>
      </top>
      <bottom style="thin">
        <color rgb="FFBFBFBF"/>
      </bottom>
      <diagonal/>
    </border>
  </borders>
  <cellStyleXfs count="2">
    <xf numFmtId="0" fontId="0" fillId="0" borderId="0"/>
    <xf numFmtId="0" fontId="4" fillId="0" borderId="0"/>
  </cellStyleXfs>
  <cellXfs count="482">
    <xf numFmtId="0" fontId="0" fillId="0" borderId="0" xfId="0"/>
    <xf numFmtId="0" fontId="0" fillId="0" borderId="0" xfId="0" applyAlignment="1">
      <alignment wrapText="1"/>
    </xf>
    <xf numFmtId="3" fontId="0" fillId="0" borderId="0" xfId="0" applyNumberFormat="1"/>
    <xf numFmtId="164" fontId="0" fillId="0" borderId="0" xfId="0" applyNumberFormat="1"/>
    <xf numFmtId="0" fontId="0" fillId="0" borderId="0" xfId="0" applyBorder="1"/>
    <xf numFmtId="0" fontId="0" fillId="0" borderId="0" xfId="0" applyAlignment="1">
      <alignment horizontal="center"/>
    </xf>
    <xf numFmtId="0" fontId="1" fillId="0" borderId="0" xfId="0" applyFont="1" applyBorder="1"/>
    <xf numFmtId="164" fontId="1" fillId="0" borderId="0" xfId="0" applyNumberFormat="1" applyFont="1" applyBorder="1" applyAlignment="1">
      <alignment horizontal="right" indent="2"/>
    </xf>
    <xf numFmtId="0" fontId="1" fillId="0" borderId="0" xfId="0" applyFont="1" applyBorder="1" applyAlignment="1">
      <alignment horizontal="left" indent="1"/>
    </xf>
    <xf numFmtId="0" fontId="0" fillId="0" borderId="0" xfId="0" applyFill="1"/>
    <xf numFmtId="3" fontId="2" fillId="0" borderId="0" xfId="0" applyNumberFormat="1" applyFont="1"/>
    <xf numFmtId="0" fontId="1" fillId="0" borderId="0" xfId="0" applyFont="1" applyBorder="1" applyAlignment="1">
      <alignment horizontal="center"/>
    </xf>
    <xf numFmtId="0" fontId="3" fillId="0" borderId="0" xfId="0" applyFont="1" applyFill="1" applyBorder="1" applyAlignment="1">
      <alignment horizontal="center"/>
    </xf>
    <xf numFmtId="0" fontId="1" fillId="0" borderId="0" xfId="0" applyFont="1" applyFill="1"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3" borderId="0" xfId="0" applyFill="1" applyBorder="1" applyAlignment="1">
      <alignment wrapText="1"/>
    </xf>
    <xf numFmtId="166" fontId="0" fillId="0" borderId="0" xfId="0" applyNumberFormat="1" applyBorder="1" applyAlignment="1">
      <alignment wrapText="1"/>
    </xf>
    <xf numFmtId="0" fontId="12" fillId="0" borderId="0" xfId="0" applyFont="1" applyBorder="1" applyAlignment="1">
      <alignment horizontal="center" vertical="center" wrapText="1"/>
    </xf>
    <xf numFmtId="0" fontId="12" fillId="0" borderId="0" xfId="0" applyFont="1" applyBorder="1" applyAlignment="1" applyProtection="1">
      <alignment wrapText="1"/>
      <protection locked="0"/>
    </xf>
    <xf numFmtId="0" fontId="12" fillId="0" borderId="0" xfId="0" applyFont="1" applyBorder="1" applyAlignment="1" applyProtection="1">
      <alignment horizontal="center" vertical="center" wrapText="1"/>
      <protection locked="0"/>
    </xf>
    <xf numFmtId="0" fontId="12" fillId="0" borderId="5" xfId="0" applyFont="1" applyBorder="1" applyAlignment="1" applyProtection="1">
      <alignment horizontal="left" vertical="center" wrapText="1"/>
      <protection locked="0"/>
    </xf>
    <xf numFmtId="3" fontId="12" fillId="0" borderId="5" xfId="0" applyNumberFormat="1" applyFont="1" applyFill="1" applyBorder="1" applyAlignment="1" applyProtection="1">
      <alignment horizontal="right" vertical="center" wrapText="1"/>
      <protection locked="0"/>
    </xf>
    <xf numFmtId="0" fontId="13" fillId="0" borderId="0" xfId="0" applyFont="1" applyFill="1" applyBorder="1" applyAlignment="1">
      <alignment horizontal="left" vertical="center" wrapText="1"/>
    </xf>
    <xf numFmtId="3" fontId="12" fillId="0" borderId="5" xfId="0" applyNumberFormat="1" applyFont="1" applyFill="1" applyBorder="1" applyAlignment="1" applyProtection="1">
      <alignment horizontal="right" vertical="center" wrapText="1" indent="1"/>
      <protection locked="0"/>
    </xf>
    <xf numFmtId="164" fontId="12" fillId="0" borderId="5" xfId="0" applyNumberFormat="1" applyFont="1" applyFill="1" applyBorder="1" applyAlignment="1" applyProtection="1">
      <alignment horizontal="right" vertical="center" wrapText="1" indent="2"/>
      <protection locked="0"/>
    </xf>
    <xf numFmtId="164" fontId="12" fillId="0" borderId="5" xfId="0" applyNumberFormat="1" applyFont="1" applyFill="1" applyBorder="1" applyAlignment="1" applyProtection="1">
      <alignment horizontal="right" vertical="center" wrapText="1" indent="1"/>
      <protection locked="0"/>
    </xf>
    <xf numFmtId="0" fontId="12" fillId="0" borderId="0" xfId="0" applyFont="1"/>
    <xf numFmtId="3" fontId="12" fillId="0" borderId="0" xfId="0" applyNumberFormat="1" applyFont="1" applyBorder="1" applyAlignment="1">
      <alignment horizontal="right"/>
    </xf>
    <xf numFmtId="164" fontId="12" fillId="0" borderId="0" xfId="0" applyNumberFormat="1" applyFont="1"/>
    <xf numFmtId="0" fontId="12" fillId="0" borderId="0" xfId="0" applyFont="1" applyBorder="1"/>
    <xf numFmtId="0" fontId="12" fillId="0" borderId="0" xfId="0" applyFont="1" applyFill="1" applyBorder="1" applyAlignment="1">
      <alignment horizontal="left" wrapText="1"/>
    </xf>
    <xf numFmtId="0" fontId="12" fillId="0" borderId="0" xfId="0" applyFont="1" applyBorder="1" applyAlignment="1">
      <alignment wrapText="1"/>
    </xf>
    <xf numFmtId="0" fontId="14" fillId="0" borderId="0" xfId="0" applyFont="1" applyBorder="1" applyAlignment="1">
      <alignment vertical="center" wrapText="1"/>
    </xf>
    <xf numFmtId="0" fontId="15" fillId="0" borderId="1" xfId="0" applyFont="1" applyBorder="1" applyAlignment="1">
      <alignment horizontal="left" wrapText="1"/>
    </xf>
    <xf numFmtId="0" fontId="12" fillId="0" borderId="0" xfId="0" applyFont="1" applyBorder="1" applyAlignment="1" applyProtection="1">
      <alignment horizontal="left" vertical="center" wrapText="1"/>
      <protection locked="0"/>
    </xf>
    <xf numFmtId="3" fontId="12" fillId="0" borderId="0" xfId="0" applyNumberFormat="1" applyFont="1" applyFill="1" applyBorder="1" applyAlignment="1" applyProtection="1">
      <alignment horizontal="right" vertical="center" wrapText="1" indent="1"/>
      <protection locked="0"/>
    </xf>
    <xf numFmtId="164" fontId="12" fillId="0" borderId="0" xfId="0" applyNumberFormat="1" applyFont="1" applyFill="1" applyBorder="1" applyAlignment="1" applyProtection="1">
      <alignment horizontal="right" vertical="center" wrapText="1" indent="2"/>
      <protection locked="0"/>
    </xf>
    <xf numFmtId="3" fontId="12" fillId="0" borderId="0" xfId="0" applyNumberFormat="1" applyFont="1" applyFill="1" applyBorder="1" applyAlignment="1" applyProtection="1">
      <alignment horizontal="right" vertical="center" wrapText="1"/>
      <protection locked="0"/>
    </xf>
    <xf numFmtId="164" fontId="12" fillId="0" borderId="0" xfId="0" applyNumberFormat="1" applyFont="1" applyFill="1" applyBorder="1" applyAlignment="1" applyProtection="1">
      <alignment horizontal="right" vertical="center" wrapText="1" indent="1"/>
      <protection locked="0"/>
    </xf>
    <xf numFmtId="49" fontId="12" fillId="0" borderId="0" xfId="0" applyNumberFormat="1" applyFont="1" applyBorder="1" applyAlignment="1">
      <alignment horizontal="center" wrapText="1"/>
    </xf>
    <xf numFmtId="0" fontId="15" fillId="0" borderId="6" xfId="0" applyFont="1" applyBorder="1" applyAlignment="1" applyProtection="1">
      <alignment horizontal="left" vertical="center" wrapText="1"/>
      <protection locked="0"/>
    </xf>
    <xf numFmtId="3" fontId="15" fillId="0" borderId="6" xfId="0" applyNumberFormat="1" applyFont="1" applyFill="1" applyBorder="1" applyAlignment="1" applyProtection="1">
      <alignment horizontal="right" vertical="center" wrapText="1" indent="1"/>
      <protection locked="0"/>
    </xf>
    <xf numFmtId="164" fontId="15" fillId="0" borderId="6" xfId="0" applyNumberFormat="1" applyFont="1" applyBorder="1" applyAlignment="1" applyProtection="1">
      <alignment horizontal="right" vertical="center" wrapText="1" indent="2"/>
      <protection locked="0"/>
    </xf>
    <xf numFmtId="0" fontId="15" fillId="0" borderId="7" xfId="0" applyFont="1" applyBorder="1" applyAlignment="1" applyProtection="1">
      <alignment horizontal="left" vertical="center" wrapText="1"/>
      <protection locked="0"/>
    </xf>
    <xf numFmtId="3" fontId="15" fillId="0" borderId="7" xfId="0" applyNumberFormat="1" applyFont="1" applyFill="1" applyBorder="1" applyAlignment="1" applyProtection="1">
      <alignment horizontal="right" vertical="center" wrapText="1"/>
      <protection locked="0"/>
    </xf>
    <xf numFmtId="164" fontId="15" fillId="0" borderId="7" xfId="0" applyNumberFormat="1" applyFont="1" applyBorder="1" applyAlignment="1" applyProtection="1">
      <alignment horizontal="right" vertical="center" wrapText="1" indent="2"/>
      <protection locked="0"/>
    </xf>
    <xf numFmtId="164" fontId="15" fillId="0" borderId="7" xfId="0" applyNumberFormat="1" applyFont="1" applyFill="1" applyBorder="1" applyAlignment="1" applyProtection="1">
      <alignment horizontal="right" vertical="center" wrapText="1" indent="1"/>
      <protection locked="0"/>
    </xf>
    <xf numFmtId="3" fontId="15" fillId="0" borderId="7" xfId="0" applyNumberFormat="1" applyFont="1" applyFill="1" applyBorder="1" applyAlignment="1" applyProtection="1">
      <alignment horizontal="right" vertical="center" wrapText="1" indent="1"/>
      <protection locked="0"/>
    </xf>
    <xf numFmtId="164" fontId="15" fillId="0" borderId="7" xfId="0" applyNumberFormat="1" applyFont="1" applyFill="1" applyBorder="1" applyAlignment="1" applyProtection="1">
      <alignment horizontal="right" vertical="center" wrapText="1" indent="2"/>
      <protection locked="0"/>
    </xf>
    <xf numFmtId="3" fontId="12" fillId="0" borderId="0" xfId="0" applyNumberFormat="1" applyFont="1" applyBorder="1" applyAlignment="1">
      <alignment horizontal="right" indent="1"/>
    </xf>
    <xf numFmtId="3" fontId="12" fillId="0" borderId="8" xfId="0" applyNumberFormat="1" applyFont="1" applyBorder="1" applyAlignment="1">
      <alignment horizontal="right" indent="1"/>
    </xf>
    <xf numFmtId="0" fontId="12" fillId="0" borderId="0" xfId="0" applyFont="1" applyBorder="1" applyAlignment="1">
      <alignment horizontal="center" wrapText="1"/>
    </xf>
    <xf numFmtId="0" fontId="13" fillId="3" borderId="0" xfId="0" applyFont="1" applyFill="1" applyBorder="1" applyAlignment="1">
      <alignment horizontal="left" vertical="center" wrapText="1"/>
    </xf>
    <xf numFmtId="0" fontId="12" fillId="0" borderId="0" xfId="0" applyFont="1" applyBorder="1" applyAlignment="1">
      <alignment horizontal="center" vertical="center"/>
    </xf>
    <xf numFmtId="0" fontId="16" fillId="2" borderId="0" xfId="0" applyFont="1" applyFill="1" applyBorder="1" applyAlignment="1">
      <alignment horizontal="center" vertical="center"/>
    </xf>
    <xf numFmtId="3" fontId="12" fillId="0" borderId="0" xfId="0" applyNumberFormat="1" applyFont="1" applyBorder="1"/>
    <xf numFmtId="164" fontId="12" fillId="0" borderId="0" xfId="0" applyNumberFormat="1" applyFont="1" applyBorder="1"/>
    <xf numFmtId="0" fontId="12" fillId="0" borderId="0" xfId="0" applyFont="1" applyBorder="1" applyAlignment="1"/>
    <xf numFmtId="0" fontId="12" fillId="0" borderId="0" xfId="0" applyFont="1" applyBorder="1" applyAlignment="1">
      <alignment vertical="center"/>
    </xf>
    <xf numFmtId="0" fontId="12" fillId="0" borderId="2" xfId="0" applyFont="1" applyBorder="1" applyAlignment="1">
      <alignment horizontal="center"/>
    </xf>
    <xf numFmtId="0" fontId="12" fillId="0" borderId="0" xfId="0" applyFont="1" applyBorder="1" applyAlignment="1">
      <alignment horizontal="left"/>
    </xf>
    <xf numFmtId="0" fontId="12" fillId="0" borderId="0" xfId="0" applyFont="1" applyBorder="1"/>
    <xf numFmtId="0" fontId="12" fillId="0" borderId="0" xfId="0" applyFont="1" applyBorder="1" applyAlignment="1">
      <alignment horizontal="center"/>
    </xf>
    <xf numFmtId="164" fontId="12" fillId="0" borderId="8" xfId="0" applyNumberFormat="1" applyFont="1" applyBorder="1" applyAlignment="1">
      <alignment horizontal="right" indent="2"/>
    </xf>
    <xf numFmtId="164" fontId="15" fillId="0" borderId="0" xfId="0" applyNumberFormat="1" applyFont="1" applyBorder="1" applyAlignment="1">
      <alignment horizontal="right" indent="2"/>
    </xf>
    <xf numFmtId="0" fontId="16" fillId="3" borderId="1" xfId="0" applyFont="1" applyFill="1" applyBorder="1" applyAlignment="1">
      <alignment horizontal="center"/>
    </xf>
    <xf numFmtId="0" fontId="12" fillId="3" borderId="1" xfId="0" applyFont="1" applyFill="1" applyBorder="1"/>
    <xf numFmtId="0" fontId="17" fillId="0" borderId="8" xfId="0" applyFont="1" applyBorder="1" applyAlignment="1">
      <alignment horizontal="left"/>
    </xf>
    <xf numFmtId="0" fontId="15" fillId="0" borderId="9" xfId="0" applyFont="1" applyBorder="1" applyAlignment="1">
      <alignment horizontal="left"/>
    </xf>
    <xf numFmtId="0" fontId="18" fillId="0" borderId="0" xfId="0" applyFont="1" applyBorder="1" applyAlignment="1">
      <alignment horizontal="left" indent="1"/>
    </xf>
    <xf numFmtId="0" fontId="12" fillId="3" borderId="0" xfId="0" applyFont="1" applyFill="1"/>
    <xf numFmtId="0" fontId="12" fillId="0" borderId="0" xfId="0" applyFont="1" applyFill="1" applyBorder="1" applyAlignment="1">
      <alignment horizontal="left"/>
    </xf>
    <xf numFmtId="0" fontId="18" fillId="0" borderId="5" xfId="0" applyNumberFormat="1" applyFont="1" applyFill="1" applyBorder="1" applyAlignment="1">
      <alignment horizontal="left" wrapText="1"/>
    </xf>
    <xf numFmtId="0" fontId="5"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Border="1"/>
    <xf numFmtId="3" fontId="12" fillId="0" borderId="5" xfId="0" applyNumberFormat="1" applyFont="1" applyFill="1" applyBorder="1" applyAlignment="1" applyProtection="1">
      <alignment horizontal="right" vertical="center" wrapText="1" indent="3"/>
      <protection locked="0"/>
    </xf>
    <xf numFmtId="3" fontId="12" fillId="0" borderId="0" xfId="0" applyNumberFormat="1" applyFont="1" applyFill="1" applyBorder="1" applyAlignment="1" applyProtection="1">
      <alignment horizontal="right" vertical="center" wrapText="1" indent="3"/>
      <protection locked="0"/>
    </xf>
    <xf numFmtId="3" fontId="15" fillId="0" borderId="6" xfId="0" applyNumberFormat="1" applyFont="1" applyFill="1" applyBorder="1" applyAlignment="1" applyProtection="1">
      <alignment horizontal="right" vertical="center" wrapText="1" indent="3"/>
      <protection locked="0"/>
    </xf>
    <xf numFmtId="165" fontId="12" fillId="0" borderId="5" xfId="0" applyNumberFormat="1" applyFont="1" applyFill="1" applyBorder="1" applyAlignment="1" applyProtection="1">
      <alignment horizontal="right" vertical="center" wrapText="1" indent="4"/>
      <protection locked="0"/>
    </xf>
    <xf numFmtId="165" fontId="12" fillId="0" borderId="0" xfId="0" applyNumberFormat="1" applyFont="1" applyFill="1" applyBorder="1" applyAlignment="1" applyProtection="1">
      <alignment horizontal="right" vertical="center" wrapText="1" indent="4"/>
      <protection locked="0"/>
    </xf>
    <xf numFmtId="165" fontId="15" fillId="0" borderId="6" xfId="0" applyNumberFormat="1" applyFont="1" applyFill="1" applyBorder="1" applyAlignment="1" applyProtection="1">
      <alignment horizontal="right" vertical="center" wrapText="1" indent="4"/>
      <protection locked="0"/>
    </xf>
    <xf numFmtId="164" fontId="12" fillId="0" borderId="5" xfId="0" applyNumberFormat="1" applyFont="1" applyFill="1" applyBorder="1" applyAlignment="1" applyProtection="1">
      <alignment horizontal="right" vertical="center" wrapText="1" indent="3"/>
      <protection locked="0"/>
    </xf>
    <xf numFmtId="164" fontId="12" fillId="0" borderId="0" xfId="0" applyNumberFormat="1" applyFont="1" applyFill="1" applyBorder="1" applyAlignment="1" applyProtection="1">
      <alignment horizontal="right" vertical="center" wrapText="1" indent="3"/>
      <protection locked="0"/>
    </xf>
    <xf numFmtId="164" fontId="15" fillId="0" borderId="6" xfId="0" applyNumberFormat="1" applyFont="1" applyBorder="1" applyAlignment="1" applyProtection="1">
      <alignment horizontal="right" vertical="center" wrapText="1" indent="3"/>
      <protection locked="0"/>
    </xf>
    <xf numFmtId="164" fontId="12" fillId="0" borderId="5" xfId="0" applyNumberFormat="1" applyFont="1" applyFill="1" applyBorder="1" applyAlignment="1" applyProtection="1">
      <alignment horizontal="right" vertical="center" wrapText="1" indent="4"/>
      <protection locked="0"/>
    </xf>
    <xf numFmtId="164" fontId="12" fillId="0" borderId="0" xfId="0" applyNumberFormat="1" applyFont="1" applyFill="1" applyBorder="1" applyAlignment="1" applyProtection="1">
      <alignment horizontal="right" vertical="center" wrapText="1" indent="4"/>
      <protection locked="0"/>
    </xf>
    <xf numFmtId="164" fontId="15" fillId="0" borderId="6" xfId="0" applyNumberFormat="1" applyFont="1" applyBorder="1" applyAlignment="1" applyProtection="1">
      <alignment horizontal="right" vertical="center" wrapText="1" indent="4"/>
      <protection locked="0"/>
    </xf>
    <xf numFmtId="3" fontId="17" fillId="0" borderId="10" xfId="0" applyNumberFormat="1" applyFont="1" applyFill="1" applyBorder="1" applyAlignment="1" applyProtection="1">
      <alignment horizontal="right" vertical="center" wrapText="1" indent="3"/>
      <protection locked="0"/>
    </xf>
    <xf numFmtId="165" fontId="17" fillId="0" borderId="10" xfId="0" applyNumberFormat="1" applyFont="1" applyFill="1" applyBorder="1" applyAlignment="1" applyProtection="1">
      <alignment horizontal="right" vertical="center" wrapText="1" indent="4"/>
      <protection locked="0"/>
    </xf>
    <xf numFmtId="164" fontId="17" fillId="0" borderId="10" xfId="0" applyNumberFormat="1" applyFont="1" applyFill="1" applyBorder="1" applyAlignment="1" applyProtection="1">
      <alignment horizontal="right" vertical="center" wrapText="1" indent="3"/>
      <protection locked="0"/>
    </xf>
    <xf numFmtId="0" fontId="12" fillId="0" borderId="0" xfId="0" applyFont="1" applyBorder="1" applyAlignment="1">
      <alignment horizontal="left"/>
    </xf>
    <xf numFmtId="0" fontId="12" fillId="0" borderId="0" xfId="0" applyFont="1" applyBorder="1"/>
    <xf numFmtId="0" fontId="17" fillId="0" borderId="11" xfId="0" applyFont="1" applyBorder="1" applyAlignment="1">
      <alignment horizontal="left" vertical="center" wrapText="1"/>
    </xf>
    <xf numFmtId="3" fontId="17" fillId="0" borderId="11" xfId="1" applyNumberFormat="1" applyFont="1" applyBorder="1" applyAlignment="1">
      <alignment horizontal="right" vertical="center" wrapText="1" indent="1"/>
    </xf>
    <xf numFmtId="164" fontId="17" fillId="0" borderId="11" xfId="0" applyNumberFormat="1" applyFont="1" applyBorder="1" applyAlignment="1">
      <alignment horizontal="right" vertical="center" wrapText="1" indent="2"/>
    </xf>
    <xf numFmtId="0" fontId="17" fillId="0" borderId="0" xfId="0" applyFont="1" applyBorder="1" applyAlignment="1">
      <alignment horizontal="left" vertical="center" wrapText="1"/>
    </xf>
    <xf numFmtId="3" fontId="17" fillId="0" borderId="0" xfId="1" applyNumberFormat="1" applyFont="1" applyBorder="1" applyAlignment="1">
      <alignment horizontal="right" vertical="center" wrapText="1" indent="1"/>
    </xf>
    <xf numFmtId="164" fontId="17" fillId="0" borderId="0" xfId="0" applyNumberFormat="1" applyFont="1" applyBorder="1" applyAlignment="1">
      <alignment horizontal="right" vertical="center" wrapText="1" indent="2"/>
    </xf>
    <xf numFmtId="0" fontId="15" fillId="0" borderId="9" xfId="0" applyFont="1" applyBorder="1" applyAlignment="1">
      <alignment horizontal="left" vertical="center" wrapText="1"/>
    </xf>
    <xf numFmtId="3" fontId="15" fillId="0" borderId="9" xfId="1" applyNumberFormat="1" applyFont="1" applyBorder="1" applyAlignment="1">
      <alignment horizontal="right" vertical="center" wrapText="1" indent="1"/>
    </xf>
    <xf numFmtId="164" fontId="15" fillId="0" borderId="9" xfId="0" applyNumberFormat="1" applyFont="1" applyBorder="1" applyAlignment="1">
      <alignment horizontal="right" vertical="center" wrapText="1" indent="2"/>
    </xf>
    <xf numFmtId="0" fontId="17" fillId="0" borderId="5"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3" fontId="17" fillId="0" borderId="10" xfId="0" applyNumberFormat="1" applyFont="1" applyFill="1" applyBorder="1" applyAlignment="1" applyProtection="1">
      <alignment horizontal="right" vertical="center" wrapText="1" indent="1"/>
      <protection locked="0"/>
    </xf>
    <xf numFmtId="164" fontId="17" fillId="0" borderId="10" xfId="0" applyNumberFormat="1" applyFont="1" applyFill="1" applyBorder="1" applyAlignment="1" applyProtection="1">
      <alignment horizontal="right" vertical="center" wrapText="1" indent="2"/>
      <protection locked="0"/>
    </xf>
    <xf numFmtId="3" fontId="17" fillId="0" borderId="10" xfId="0" applyNumberFormat="1" applyFont="1" applyFill="1" applyBorder="1" applyAlignment="1" applyProtection="1">
      <alignment horizontal="right" vertical="center" wrapText="1"/>
      <protection locked="0"/>
    </xf>
    <xf numFmtId="164" fontId="17" fillId="0" borderId="10" xfId="0" applyNumberFormat="1" applyFont="1" applyFill="1" applyBorder="1" applyAlignment="1" applyProtection="1">
      <alignment horizontal="right" vertical="center" wrapText="1" indent="1"/>
      <protection locked="0"/>
    </xf>
    <xf numFmtId="0" fontId="17" fillId="0" borderId="5" xfId="0" applyFont="1" applyBorder="1" applyAlignment="1" applyProtection="1">
      <alignment horizontal="left" vertical="center" wrapText="1" indent="1"/>
      <protection locked="0"/>
    </xf>
    <xf numFmtId="3" fontId="17" fillId="0" borderId="5" xfId="0" applyNumberFormat="1" applyFont="1" applyFill="1" applyBorder="1" applyAlignment="1" applyProtection="1">
      <alignment horizontal="right" vertical="center" wrapText="1" indent="1"/>
      <protection locked="0"/>
    </xf>
    <xf numFmtId="164" fontId="17" fillId="0" borderId="5" xfId="0" applyNumberFormat="1" applyFont="1" applyFill="1" applyBorder="1" applyAlignment="1" applyProtection="1">
      <alignment horizontal="right" vertical="center" wrapText="1" indent="2"/>
      <protection locked="0"/>
    </xf>
    <xf numFmtId="3" fontId="17" fillId="0" borderId="0" xfId="0" applyNumberFormat="1" applyFont="1" applyFill="1" applyBorder="1" applyAlignment="1" applyProtection="1">
      <alignment horizontal="right" vertical="center" wrapText="1" indent="1"/>
      <protection locked="0"/>
    </xf>
    <xf numFmtId="164" fontId="17" fillId="0" borderId="0" xfId="0" applyNumberFormat="1" applyFont="1" applyFill="1" applyBorder="1" applyAlignment="1" applyProtection="1">
      <alignment horizontal="right" vertical="center" wrapText="1" indent="2"/>
      <protection locked="0"/>
    </xf>
    <xf numFmtId="3" fontId="17" fillId="0" borderId="5" xfId="0" applyNumberFormat="1" applyFont="1" applyFill="1" applyBorder="1" applyAlignment="1" applyProtection="1">
      <alignment horizontal="right" vertical="center" wrapText="1"/>
      <protection locked="0"/>
    </xf>
    <xf numFmtId="164" fontId="17" fillId="0" borderId="5" xfId="0" applyNumberFormat="1" applyFont="1" applyFill="1" applyBorder="1" applyAlignment="1" applyProtection="1">
      <alignment horizontal="right" vertical="center" wrapText="1" indent="1"/>
      <protection locked="0"/>
    </xf>
    <xf numFmtId="3" fontId="17" fillId="0" borderId="0" xfId="0" applyNumberFormat="1" applyFont="1" applyFill="1" applyBorder="1" applyAlignment="1" applyProtection="1">
      <alignment horizontal="right" vertical="center" wrapText="1"/>
      <protection locked="0"/>
    </xf>
    <xf numFmtId="164" fontId="17" fillId="0" borderId="0" xfId="0" applyNumberFormat="1" applyFont="1" applyFill="1" applyBorder="1" applyAlignment="1" applyProtection="1">
      <alignment horizontal="right" vertical="center" wrapText="1" indent="1"/>
      <protection locked="0"/>
    </xf>
    <xf numFmtId="3" fontId="17" fillId="0" borderId="8" xfId="0" applyNumberFormat="1" applyFont="1" applyBorder="1" applyAlignment="1">
      <alignment horizontal="right" indent="1"/>
    </xf>
    <xf numFmtId="164" fontId="17" fillId="0" borderId="8" xfId="0" applyNumberFormat="1" applyFont="1" applyBorder="1" applyAlignment="1">
      <alignment horizontal="right" indent="2"/>
    </xf>
    <xf numFmtId="164" fontId="17" fillId="0" borderId="12" xfId="0" applyNumberFormat="1" applyFont="1" applyBorder="1" applyAlignment="1">
      <alignment horizontal="right" indent="2"/>
    </xf>
    <xf numFmtId="164" fontId="17" fillId="0" borderId="10" xfId="0" applyNumberFormat="1" applyFont="1" applyFill="1" applyBorder="1" applyAlignment="1" applyProtection="1">
      <alignment horizontal="right" vertical="center" wrapText="1" indent="4"/>
      <protection locked="0"/>
    </xf>
    <xf numFmtId="0" fontId="15" fillId="0" borderId="0" xfId="0" applyFont="1" applyFill="1" applyBorder="1" applyAlignment="1">
      <alignment horizontal="left"/>
    </xf>
    <xf numFmtId="0" fontId="15" fillId="0" borderId="1" xfId="0" applyFont="1" applyBorder="1" applyAlignment="1">
      <alignment horizontal="left"/>
    </xf>
    <xf numFmtId="0" fontId="12" fillId="0" borderId="11" xfId="0" applyFont="1" applyBorder="1" applyAlignment="1">
      <alignment horizontal="left"/>
    </xf>
    <xf numFmtId="164" fontId="17" fillId="0" borderId="8" xfId="0" applyNumberFormat="1" applyFont="1" applyBorder="1" applyAlignment="1">
      <alignment horizontal="center"/>
    </xf>
    <xf numFmtId="164" fontId="15" fillId="0" borderId="7" xfId="0" applyNumberFormat="1" applyFont="1" applyFill="1" applyBorder="1" applyAlignment="1" applyProtection="1">
      <alignment horizontal="center" vertical="center" wrapText="1"/>
      <protection locked="0"/>
    </xf>
    <xf numFmtId="164" fontId="15" fillId="0" borderId="7" xfId="0" applyNumberFormat="1" applyFont="1" applyFill="1" applyBorder="1" applyAlignment="1" applyProtection="1">
      <alignment horizontal="left" vertical="center" wrapText="1" indent="2"/>
      <protection locked="0"/>
    </xf>
    <xf numFmtId="0" fontId="12" fillId="0" borderId="0" xfId="0" applyFont="1" applyFill="1" applyBorder="1" applyAlignment="1">
      <alignment horizontal="left"/>
    </xf>
    <xf numFmtId="164" fontId="12" fillId="0" borderId="13" xfId="0" applyNumberFormat="1" applyFont="1" applyBorder="1" applyAlignment="1">
      <alignment horizontal="right" indent="2"/>
    </xf>
    <xf numFmtId="164" fontId="15" fillId="0" borderId="9" xfId="0" applyNumberFormat="1" applyFont="1" applyBorder="1" applyAlignment="1">
      <alignment horizontal="right" indent="2"/>
    </xf>
    <xf numFmtId="3" fontId="12" fillId="0" borderId="13" xfId="0" applyNumberFormat="1" applyFont="1" applyBorder="1" applyAlignment="1">
      <alignment horizontal="right" indent="1"/>
    </xf>
    <xf numFmtId="0" fontId="12" fillId="0" borderId="2" xfId="0" applyFont="1" applyBorder="1" applyAlignment="1">
      <alignment horizontal="center" wrapText="1"/>
    </xf>
    <xf numFmtId="0" fontId="12" fillId="0" borderId="0" xfId="0" applyFont="1" applyFill="1" applyBorder="1" applyAlignment="1">
      <alignment horizontal="center"/>
    </xf>
    <xf numFmtId="0" fontId="12" fillId="0" borderId="0" xfId="0" applyFont="1" applyBorder="1"/>
    <xf numFmtId="0" fontId="12" fillId="0" borderId="0" xfId="0" applyFont="1" applyFill="1" applyBorder="1" applyAlignment="1">
      <alignment horizontal="left"/>
    </xf>
    <xf numFmtId="3" fontId="17" fillId="0" borderId="13" xfId="0" applyNumberFormat="1" applyFont="1" applyBorder="1" applyAlignment="1">
      <alignment horizontal="right" indent="1"/>
    </xf>
    <xf numFmtId="164" fontId="17" fillId="0" borderId="13" xfId="0" applyNumberFormat="1" applyFont="1" applyBorder="1" applyAlignment="1">
      <alignment horizontal="center"/>
    </xf>
    <xf numFmtId="164" fontId="15" fillId="0" borderId="9" xfId="0" applyNumberFormat="1" applyFont="1" applyBorder="1" applyAlignment="1">
      <alignment horizontal="center"/>
    </xf>
    <xf numFmtId="0" fontId="12" fillId="0" borderId="0" xfId="0" applyFont="1" applyBorder="1"/>
    <xf numFmtId="3" fontId="15" fillId="0" borderId="14" xfId="0" applyNumberFormat="1" applyFont="1" applyFill="1" applyBorder="1" applyAlignment="1" applyProtection="1">
      <alignment horizontal="right" vertical="center" wrapText="1" indent="1"/>
      <protection locked="0"/>
    </xf>
    <xf numFmtId="164" fontId="15" fillId="0" borderId="14" xfId="0" applyNumberFormat="1" applyFont="1" applyBorder="1" applyAlignment="1" applyProtection="1">
      <alignment horizontal="right" vertical="center" wrapText="1" indent="2"/>
      <protection locked="0"/>
    </xf>
    <xf numFmtId="3" fontId="12" fillId="0" borderId="5" xfId="0" applyNumberFormat="1" applyFont="1" applyFill="1" applyBorder="1" applyAlignment="1" applyProtection="1">
      <alignment horizontal="right" vertical="center" wrapText="1" indent="2"/>
      <protection locked="0"/>
    </xf>
    <xf numFmtId="3" fontId="17" fillId="0" borderId="5" xfId="0" applyNumberFormat="1" applyFont="1" applyFill="1" applyBorder="1" applyAlignment="1" applyProtection="1">
      <alignment horizontal="right" vertical="center" wrapText="1" indent="2"/>
      <protection locked="0"/>
    </xf>
    <xf numFmtId="3" fontId="12" fillId="0" borderId="0" xfId="0" applyNumberFormat="1" applyFont="1" applyFill="1" applyBorder="1" applyAlignment="1" applyProtection="1">
      <alignment horizontal="right" vertical="center" wrapText="1" indent="2"/>
      <protection locked="0"/>
    </xf>
    <xf numFmtId="3" fontId="15" fillId="0" borderId="14" xfId="0" applyNumberFormat="1" applyFont="1" applyFill="1" applyBorder="1" applyAlignment="1" applyProtection="1">
      <alignment horizontal="right" vertical="center" wrapText="1" indent="2"/>
      <protection locked="0"/>
    </xf>
    <xf numFmtId="3" fontId="15" fillId="0" borderId="6" xfId="0" applyNumberFormat="1" applyFont="1" applyFill="1" applyBorder="1" applyAlignment="1" applyProtection="1">
      <alignment horizontal="right" vertical="center" wrapText="1" indent="2"/>
      <protection locked="0"/>
    </xf>
    <xf numFmtId="0" fontId="12" fillId="0" borderId="0" xfId="0" applyFont="1" applyBorder="1" applyAlignment="1">
      <alignment horizontal="left"/>
    </xf>
    <xf numFmtId="0" fontId="12" fillId="0" borderId="0" xfId="0" applyFont="1" applyBorder="1"/>
    <xf numFmtId="0" fontId="12" fillId="0" borderId="0" xfId="0" applyFont="1" applyFill="1" applyBorder="1" applyAlignment="1">
      <alignment horizontal="left"/>
    </xf>
    <xf numFmtId="0" fontId="15" fillId="0" borderId="0" xfId="0" applyFont="1" applyBorder="1" applyAlignment="1" applyProtection="1">
      <alignment horizontal="left" vertical="center" wrapText="1"/>
      <protection locked="0"/>
    </xf>
    <xf numFmtId="0" fontId="12" fillId="0" borderId="0" xfId="0" applyFont="1" applyBorder="1"/>
    <xf numFmtId="3" fontId="15" fillId="0" borderId="1" xfId="0" applyNumberFormat="1" applyFont="1" applyBorder="1" applyAlignment="1">
      <alignment horizontal="right" indent="1"/>
    </xf>
    <xf numFmtId="0" fontId="5" fillId="0" borderId="0" xfId="0" applyFont="1" applyFill="1" applyBorder="1" applyAlignment="1">
      <alignment horizontal="left" wrapText="1"/>
    </xf>
    <xf numFmtId="164" fontId="12" fillId="0" borderId="11" xfId="0" applyNumberFormat="1" applyFont="1" applyBorder="1" applyAlignment="1">
      <alignment horizontal="right" indent="2"/>
    </xf>
    <xf numFmtId="164" fontId="12" fillId="0" borderId="0" xfId="0" applyNumberFormat="1" applyFont="1" applyBorder="1" applyAlignment="1">
      <alignment horizontal="right" indent="2"/>
    </xf>
    <xf numFmtId="165" fontId="17" fillId="0" borderId="5" xfId="0" applyNumberFormat="1" applyFont="1" applyFill="1" applyBorder="1" applyAlignment="1" applyProtection="1">
      <alignment horizontal="right" vertical="center" wrapText="1" indent="1"/>
      <protection locked="0"/>
    </xf>
    <xf numFmtId="165" fontId="15" fillId="0" borderId="6" xfId="0" applyNumberFormat="1" applyFont="1" applyFill="1" applyBorder="1" applyAlignment="1" applyProtection="1">
      <alignment horizontal="right" vertical="center" wrapText="1" indent="1"/>
      <protection locked="0"/>
    </xf>
    <xf numFmtId="165" fontId="12" fillId="0" borderId="11" xfId="0" applyNumberFormat="1" applyFont="1" applyBorder="1" applyAlignment="1">
      <alignment horizontal="center"/>
    </xf>
    <xf numFmtId="165" fontId="17" fillId="0" borderId="8" xfId="0" applyNumberFormat="1" applyFont="1" applyBorder="1" applyAlignment="1">
      <alignment horizontal="center"/>
    </xf>
    <xf numFmtId="165" fontId="12" fillId="0" borderId="0" xfId="0" applyNumberFormat="1" applyFont="1" applyBorder="1" applyAlignment="1">
      <alignment horizontal="center"/>
    </xf>
    <xf numFmtId="165" fontId="15" fillId="0" borderId="1" xfId="0" applyNumberFormat="1" applyFont="1" applyBorder="1" applyAlignment="1">
      <alignment horizontal="center"/>
    </xf>
    <xf numFmtId="0" fontId="15" fillId="0" borderId="0" xfId="0" applyFont="1" applyBorder="1"/>
    <xf numFmtId="0" fontId="19" fillId="0" borderId="5"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2" fillId="0" borderId="0" xfId="0" applyFont="1" applyBorder="1"/>
    <xf numFmtId="0" fontId="12" fillId="0" borderId="0" xfId="0" applyFont="1" applyFill="1" applyBorder="1" applyAlignment="1">
      <alignment horizontal="left"/>
    </xf>
    <xf numFmtId="0" fontId="12" fillId="0" borderId="0" xfId="0" applyFont="1" applyBorder="1"/>
    <xf numFmtId="0" fontId="12" fillId="0" borderId="0" xfId="0" applyFont="1" applyFill="1" applyBorder="1" applyAlignment="1">
      <alignment horizontal="left"/>
    </xf>
    <xf numFmtId="0" fontId="20" fillId="0" borderId="0" xfId="0" applyFont="1" applyFill="1" applyBorder="1" applyAlignment="1">
      <alignment horizontal="center" wrapText="1"/>
    </xf>
    <xf numFmtId="3" fontId="12" fillId="0" borderId="0" xfId="0" applyNumberFormat="1" applyFont="1" applyBorder="1" applyAlignment="1">
      <alignment vertical="center"/>
    </xf>
    <xf numFmtId="0" fontId="15" fillId="0" borderId="0" xfId="0" applyFont="1" applyBorder="1" applyAlignment="1">
      <alignment horizontal="left" wrapText="1"/>
    </xf>
    <xf numFmtId="165" fontId="12" fillId="0" borderId="0" xfId="0" applyNumberFormat="1" applyFont="1" applyBorder="1"/>
    <xf numFmtId="0" fontId="19" fillId="0" borderId="0" xfId="0" applyFont="1" applyBorder="1" applyAlignment="1">
      <alignment horizontal="left" vertical="center" wrapText="1"/>
    </xf>
    <xf numFmtId="0" fontId="19" fillId="0" borderId="12" xfId="0" applyFont="1" applyBorder="1" applyAlignment="1">
      <alignment horizontal="left" vertical="center" wrapText="1"/>
    </xf>
    <xf numFmtId="0" fontId="19" fillId="0" borderId="8" xfId="0" applyFont="1" applyBorder="1" applyAlignment="1">
      <alignment horizontal="left" vertical="center" wrapText="1"/>
    </xf>
    <xf numFmtId="3" fontId="19" fillId="0" borderId="0" xfId="0" applyNumberFormat="1" applyFont="1" applyBorder="1" applyAlignment="1">
      <alignment horizontal="right" vertical="center"/>
    </xf>
    <xf numFmtId="3" fontId="19" fillId="0" borderId="8" xfId="0" applyNumberFormat="1" applyFont="1" applyBorder="1" applyAlignment="1">
      <alignment horizontal="right" vertical="center"/>
    </xf>
    <xf numFmtId="3" fontId="19" fillId="0" borderId="12" xfId="0" applyNumberFormat="1" applyFont="1" applyBorder="1" applyAlignment="1">
      <alignment horizontal="right" vertical="center"/>
    </xf>
    <xf numFmtId="3" fontId="15" fillId="0" borderId="0" xfId="0" applyNumberFormat="1" applyFont="1" applyBorder="1" applyAlignment="1">
      <alignment horizontal="right" vertical="center"/>
    </xf>
    <xf numFmtId="3" fontId="19" fillId="0" borderId="0" xfId="0" applyNumberFormat="1" applyFont="1" applyBorder="1" applyAlignment="1">
      <alignment horizontal="right" vertical="center" indent="1"/>
    </xf>
    <xf numFmtId="3" fontId="19" fillId="0" borderId="8" xfId="0" applyNumberFormat="1" applyFont="1" applyBorder="1" applyAlignment="1">
      <alignment horizontal="right" vertical="center" indent="1"/>
    </xf>
    <xf numFmtId="3" fontId="19" fillId="0" borderId="12" xfId="0" applyNumberFormat="1" applyFont="1" applyBorder="1" applyAlignment="1">
      <alignment horizontal="right" vertical="center" indent="1"/>
    </xf>
    <xf numFmtId="3" fontId="15" fillId="0" borderId="0" xfId="0" applyNumberFormat="1" applyFont="1" applyBorder="1" applyAlignment="1">
      <alignment horizontal="right" vertical="center" indent="1"/>
    </xf>
    <xf numFmtId="165" fontId="19" fillId="0" borderId="0" xfId="0" applyNumberFormat="1" applyFont="1" applyBorder="1" applyAlignment="1">
      <alignment horizontal="right" vertical="center" indent="2"/>
    </xf>
    <xf numFmtId="165" fontId="19" fillId="0" borderId="8" xfId="0" applyNumberFormat="1" applyFont="1" applyBorder="1" applyAlignment="1">
      <alignment horizontal="right" vertical="center" indent="2"/>
    </xf>
    <xf numFmtId="165" fontId="19" fillId="0" borderId="12" xfId="0" applyNumberFormat="1" applyFont="1" applyBorder="1" applyAlignment="1">
      <alignment horizontal="right" vertical="center" indent="2"/>
    </xf>
    <xf numFmtId="165" fontId="15" fillId="0" borderId="0" xfId="0" applyNumberFormat="1" applyFont="1" applyBorder="1" applyAlignment="1">
      <alignment horizontal="right" vertical="center" indent="2"/>
    </xf>
    <xf numFmtId="3" fontId="12" fillId="0" borderId="0" xfId="0" applyNumberFormat="1" applyFont="1" applyBorder="1" applyAlignment="1">
      <alignment horizontal="center" vertical="center" wrapText="1"/>
    </xf>
    <xf numFmtId="0" fontId="19" fillId="0" borderId="13" xfId="0" applyFont="1" applyBorder="1" applyAlignment="1">
      <alignment horizontal="left" vertical="center" wrapText="1"/>
    </xf>
    <xf numFmtId="3" fontId="19" fillId="0" borderId="13" xfId="0" applyNumberFormat="1" applyFont="1" applyBorder="1" applyAlignment="1">
      <alignment horizontal="right" vertical="center" indent="1"/>
    </xf>
    <xf numFmtId="3" fontId="19" fillId="0" borderId="13" xfId="0" applyNumberFormat="1" applyFont="1" applyBorder="1" applyAlignment="1">
      <alignment horizontal="right" vertical="center"/>
    </xf>
    <xf numFmtId="0" fontId="15" fillId="0" borderId="1" xfId="0" applyFont="1" applyBorder="1" applyAlignment="1">
      <alignment horizontal="left" wrapText="1"/>
    </xf>
    <xf numFmtId="3" fontId="15" fillId="0" borderId="1" xfId="0" applyNumberFormat="1" applyFont="1" applyBorder="1" applyAlignment="1">
      <alignment horizontal="right" vertical="center" indent="1"/>
    </xf>
    <xf numFmtId="3" fontId="15" fillId="0" borderId="1" xfId="0" applyNumberFormat="1" applyFont="1" applyBorder="1" applyAlignment="1">
      <alignment horizontal="right" vertical="center"/>
    </xf>
    <xf numFmtId="3" fontId="12" fillId="0" borderId="0" xfId="0" applyNumberFormat="1" applyFont="1" applyBorder="1" applyAlignment="1">
      <alignment horizontal="center" wrapText="1"/>
    </xf>
    <xf numFmtId="0" fontId="12" fillId="0" borderId="0" xfId="0" applyFont="1" applyBorder="1" applyAlignment="1" applyProtection="1">
      <alignment horizontal="center" wrapText="1"/>
      <protection locked="0"/>
    </xf>
    <xf numFmtId="0" fontId="12" fillId="0" borderId="0" xfId="0" applyFont="1" applyBorder="1" applyAlignment="1">
      <alignment horizontal="center" wrapText="1"/>
    </xf>
    <xf numFmtId="164" fontId="12" fillId="0" borderId="0" xfId="0" applyNumberFormat="1" applyFont="1" applyBorder="1" applyAlignment="1">
      <alignment horizontal="right" vertical="center" wrapText="1" indent="2"/>
    </xf>
    <xf numFmtId="164" fontId="17" fillId="0" borderId="8" xfId="0" applyNumberFormat="1" applyFont="1" applyBorder="1" applyAlignment="1">
      <alignment horizontal="right" vertical="center" wrapText="1" indent="2"/>
    </xf>
    <xf numFmtId="164" fontId="15" fillId="0" borderId="1" xfId="0" applyNumberFormat="1" applyFont="1" applyBorder="1" applyAlignment="1">
      <alignment horizontal="right" vertical="center" wrapText="1" indent="2"/>
    </xf>
    <xf numFmtId="3" fontId="12" fillId="0" borderId="0" xfId="0" applyNumberFormat="1" applyFont="1" applyBorder="1" applyAlignment="1">
      <alignment horizontal="right" vertical="center" wrapText="1" indent="1"/>
    </xf>
    <xf numFmtId="3" fontId="17" fillId="0" borderId="8" xfId="0" applyNumberFormat="1" applyFont="1" applyBorder="1" applyAlignment="1">
      <alignment horizontal="right" vertical="center" wrapText="1" indent="1"/>
    </xf>
    <xf numFmtId="3" fontId="15" fillId="0" borderId="1" xfId="0" applyNumberFormat="1" applyFont="1" applyBorder="1" applyAlignment="1">
      <alignment horizontal="right" vertical="center" wrapText="1" indent="1"/>
    </xf>
    <xf numFmtId="0" fontId="12" fillId="0" borderId="0" xfId="0" applyFont="1" applyFill="1" applyBorder="1" applyAlignment="1">
      <alignment horizontal="center" wrapText="1"/>
    </xf>
    <xf numFmtId="0" fontId="12" fillId="0" borderId="0" xfId="0" applyFont="1" applyFill="1" applyBorder="1" applyAlignment="1">
      <alignment horizontal="left" vertical="center" wrapText="1"/>
    </xf>
    <xf numFmtId="0" fontId="12" fillId="0" borderId="0" xfId="0" applyFont="1" applyBorder="1" applyAlignment="1">
      <alignment horizontal="left"/>
    </xf>
    <xf numFmtId="0" fontId="12" fillId="0" borderId="0" xfId="0" applyFont="1" applyBorder="1"/>
    <xf numFmtId="0" fontId="12" fillId="0" borderId="0" xfId="0" applyFont="1" applyBorder="1" applyAlignment="1" applyProtection="1">
      <alignment horizontal="center" wrapText="1"/>
      <protection locked="0"/>
    </xf>
    <xf numFmtId="0" fontId="12" fillId="0" borderId="0" xfId="0" applyFont="1" applyBorder="1" applyAlignment="1">
      <alignment horizontal="center" wrapText="1"/>
    </xf>
    <xf numFmtId="165" fontId="19" fillId="0" borderId="13" xfId="0" applyNumberFormat="1" applyFont="1" applyBorder="1" applyAlignment="1">
      <alignment horizontal="right" vertical="center" indent="2"/>
    </xf>
    <xf numFmtId="165" fontId="15" fillId="0" borderId="9" xfId="0" applyNumberFormat="1" applyFont="1" applyBorder="1" applyAlignment="1">
      <alignment horizontal="right" vertical="center" indent="2"/>
    </xf>
    <xf numFmtId="0" fontId="12" fillId="0" borderId="15" xfId="0" applyFont="1" applyBorder="1" applyAlignment="1">
      <alignment horizontal="center" wrapText="1"/>
    </xf>
    <xf numFmtId="164" fontId="15" fillId="0" borderId="11" xfId="0" applyNumberFormat="1" applyFont="1" applyBorder="1" applyAlignment="1">
      <alignment horizontal="right" indent="2"/>
    </xf>
    <xf numFmtId="0" fontId="21" fillId="0" borderId="0" xfId="0" applyFont="1" applyBorder="1" applyAlignment="1">
      <alignment horizontal="center"/>
    </xf>
    <xf numFmtId="0" fontId="17" fillId="0" borderId="10" xfId="0" applyFont="1" applyBorder="1" applyAlignment="1" applyProtection="1">
      <alignment horizontal="left" vertical="center" wrapText="1" indent="1"/>
      <protection locked="0"/>
    </xf>
    <xf numFmtId="164" fontId="15" fillId="0" borderId="8" xfId="0" applyNumberFormat="1" applyFont="1" applyBorder="1" applyAlignment="1">
      <alignment horizontal="right" indent="2"/>
    </xf>
    <xf numFmtId="3" fontId="17" fillId="0" borderId="11" xfId="0" applyNumberFormat="1" applyFont="1" applyBorder="1" applyAlignment="1">
      <alignment horizontal="right" indent="1"/>
    </xf>
    <xf numFmtId="0" fontId="12" fillId="0" borderId="13" xfId="0" applyFont="1" applyBorder="1" applyAlignment="1">
      <alignment horizontal="left"/>
    </xf>
    <xf numFmtId="3" fontId="12" fillId="0" borderId="13" xfId="0" applyNumberFormat="1" applyFont="1" applyBorder="1"/>
    <xf numFmtId="0" fontId="12" fillId="0" borderId="0" xfId="0" applyFont="1" applyFill="1" applyBorder="1" applyAlignment="1">
      <alignment horizontal="center" vertical="center" wrapText="1"/>
    </xf>
    <xf numFmtId="0" fontId="22" fillId="0" borderId="0" xfId="0" applyFont="1" applyBorder="1" applyAlignment="1">
      <alignment vertical="top" wrapText="1"/>
    </xf>
    <xf numFmtId="0" fontId="22" fillId="0" borderId="0" xfId="0" applyFont="1" applyBorder="1" applyAlignment="1">
      <alignment vertical="top"/>
    </xf>
    <xf numFmtId="164" fontId="17" fillId="0" borderId="11" xfId="0" applyNumberFormat="1" applyFont="1" applyBorder="1" applyAlignment="1">
      <alignment horizontal="center"/>
    </xf>
    <xf numFmtId="0" fontId="12" fillId="0" borderId="0" xfId="0" applyFont="1" applyBorder="1" applyAlignment="1" applyProtection="1">
      <alignment horizontal="center" wrapText="1"/>
      <protection locked="0"/>
    </xf>
    <xf numFmtId="0" fontId="12" fillId="0" borderId="0" xfId="0" applyFont="1" applyBorder="1" applyAlignment="1">
      <alignment horizontal="center" wrapText="1"/>
    </xf>
    <xf numFmtId="0" fontId="12" fillId="0" borderId="0" xfId="0" applyFont="1" applyBorder="1" applyAlignment="1">
      <alignment horizontal="center" wrapText="1"/>
    </xf>
    <xf numFmtId="165" fontId="19" fillId="0" borderId="0" xfId="0" applyNumberFormat="1" applyFont="1" applyBorder="1" applyAlignment="1">
      <alignment horizontal="right" vertical="center" indent="1"/>
    </xf>
    <xf numFmtId="165" fontId="19" fillId="0" borderId="8" xfId="0" applyNumberFormat="1" applyFont="1" applyBorder="1" applyAlignment="1">
      <alignment horizontal="right" vertical="center" indent="1"/>
    </xf>
    <xf numFmtId="165" fontId="19" fillId="0" borderId="12" xfId="0" applyNumberFormat="1" applyFont="1" applyBorder="1" applyAlignment="1">
      <alignment horizontal="right" vertical="center" indent="1"/>
    </xf>
    <xf numFmtId="165" fontId="15" fillId="0" borderId="0" xfId="0" applyNumberFormat="1" applyFont="1" applyBorder="1" applyAlignment="1">
      <alignment horizontal="right" vertical="center" indent="1"/>
    </xf>
    <xf numFmtId="0" fontId="15" fillId="0" borderId="0" xfId="0" applyFont="1" applyBorder="1" applyAlignment="1">
      <alignment horizontal="left" vertical="center" wrapText="1"/>
    </xf>
    <xf numFmtId="165" fontId="19" fillId="0" borderId="13" xfId="0" applyNumberFormat="1" applyFont="1" applyBorder="1" applyAlignment="1">
      <alignment horizontal="right" vertical="center" indent="1"/>
    </xf>
    <xf numFmtId="165" fontId="15" fillId="0" borderId="9" xfId="0" applyNumberFormat="1" applyFont="1" applyBorder="1" applyAlignment="1">
      <alignment horizontal="right" vertical="center" indent="1"/>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0" xfId="0" applyFont="1" applyBorder="1"/>
    <xf numFmtId="0" fontId="12" fillId="0" borderId="0" xfId="0" applyFont="1" applyBorder="1" applyAlignment="1" applyProtection="1">
      <alignment horizontal="center" wrapText="1"/>
      <protection locked="0"/>
    </xf>
    <xf numFmtId="0" fontId="12" fillId="0" borderId="8" xfId="0" applyFont="1" applyBorder="1" applyAlignment="1">
      <alignment horizontal="left" vertical="center"/>
    </xf>
    <xf numFmtId="0" fontId="12" fillId="0" borderId="0" xfId="0" applyFont="1" applyBorder="1" applyAlignment="1">
      <alignment horizontal="center" wrapText="1"/>
    </xf>
    <xf numFmtId="0" fontId="12" fillId="0" borderId="11" xfId="0" applyFont="1" applyBorder="1" applyAlignment="1">
      <alignment horizontal="center"/>
    </xf>
    <xf numFmtId="0" fontId="12" fillId="0" borderId="0" xfId="0" applyFont="1" applyBorder="1"/>
    <xf numFmtId="0" fontId="12" fillId="0" borderId="0" xfId="0" applyFont="1" applyBorder="1" applyAlignment="1">
      <alignment horizontal="center" wrapText="1"/>
    </xf>
    <xf numFmtId="0" fontId="17" fillId="0" borderId="8" xfId="0" applyFont="1" applyBorder="1" applyAlignment="1">
      <alignment horizontal="left" vertical="center"/>
    </xf>
    <xf numFmtId="0" fontId="17" fillId="0" borderId="8"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left" vertical="center"/>
    </xf>
    <xf numFmtId="0" fontId="12" fillId="0" borderId="12" xfId="0" applyFont="1" applyBorder="1" applyAlignment="1">
      <alignment horizontal="center" vertical="center"/>
    </xf>
    <xf numFmtId="0" fontId="15" fillId="0" borderId="9" xfId="0" applyFont="1" applyBorder="1" applyAlignment="1">
      <alignment horizontal="left" vertical="center"/>
    </xf>
    <xf numFmtId="0" fontId="15" fillId="0" borderId="9" xfId="0" applyFont="1" applyBorder="1" applyAlignment="1">
      <alignment horizontal="center" vertical="center"/>
    </xf>
    <xf numFmtId="0" fontId="15" fillId="0" borderId="0" xfId="0" applyFont="1" applyBorder="1" applyAlignment="1">
      <alignment horizontal="left" vertical="center"/>
    </xf>
    <xf numFmtId="164" fontId="15" fillId="0" borderId="0" xfId="0" applyNumberFormat="1" applyFont="1" applyBorder="1" applyAlignment="1">
      <alignment horizontal="right" vertical="center"/>
    </xf>
    <xf numFmtId="3" fontId="15" fillId="0" borderId="3" xfId="0" applyNumberFormat="1" applyFont="1" applyBorder="1" applyAlignment="1">
      <alignment horizontal="right" vertical="center"/>
    </xf>
    <xf numFmtId="0" fontId="15" fillId="0" borderId="8" xfId="0" applyFont="1" applyBorder="1" applyAlignment="1">
      <alignment horizontal="left" vertical="center"/>
    </xf>
    <xf numFmtId="3" fontId="15" fillId="0" borderId="8" xfId="0" applyNumberFormat="1" applyFont="1" applyBorder="1" applyAlignment="1">
      <alignment horizontal="right" vertical="center"/>
    </xf>
    <xf numFmtId="164" fontId="15" fillId="0" borderId="8" xfId="0" applyNumberFormat="1" applyFont="1" applyBorder="1" applyAlignment="1">
      <alignment horizontal="right" vertical="center"/>
    </xf>
    <xf numFmtId="3" fontId="17" fillId="0" borderId="8" xfId="0" applyNumberFormat="1" applyFont="1" applyBorder="1" applyAlignment="1">
      <alignment horizontal="right" vertical="center"/>
    </xf>
    <xf numFmtId="164" fontId="17" fillId="0" borderId="8" xfId="0" applyNumberFormat="1" applyFont="1" applyBorder="1" applyAlignment="1">
      <alignment horizontal="right" vertical="center"/>
    </xf>
    <xf numFmtId="164" fontId="17" fillId="0" borderId="0" xfId="0" applyNumberFormat="1" applyFont="1" applyBorder="1" applyAlignment="1">
      <alignment horizontal="right" vertical="center"/>
    </xf>
    <xf numFmtId="0" fontId="17" fillId="0" borderId="12" xfId="0" applyFont="1" applyBorder="1" applyAlignment="1">
      <alignment horizontal="left" vertical="center"/>
    </xf>
    <xf numFmtId="3" fontId="17" fillId="0" borderId="12" xfId="0" applyNumberFormat="1" applyFont="1" applyBorder="1" applyAlignment="1">
      <alignment horizontal="right" vertical="center"/>
    </xf>
    <xf numFmtId="164" fontId="17" fillId="0" borderId="12" xfId="0" applyNumberFormat="1" applyFont="1" applyBorder="1" applyAlignment="1">
      <alignment horizontal="right" vertical="center"/>
    </xf>
    <xf numFmtId="3" fontId="17" fillId="0" borderId="12" xfId="0" applyNumberFormat="1" applyFont="1" applyFill="1" applyBorder="1" applyAlignment="1">
      <alignment horizontal="right" vertical="center"/>
    </xf>
    <xf numFmtId="3" fontId="15" fillId="0" borderId="0" xfId="0" applyNumberFormat="1" applyFont="1" applyFill="1" applyBorder="1" applyAlignment="1">
      <alignment horizontal="right" vertical="center"/>
    </xf>
    <xf numFmtId="0" fontId="17" fillId="0" borderId="0" xfId="0" applyFont="1" applyBorder="1" applyAlignment="1">
      <alignment horizontal="lef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3" fontId="17" fillId="0" borderId="16" xfId="0" applyNumberFormat="1" applyFont="1" applyBorder="1" applyAlignment="1">
      <alignment horizontal="right" vertical="center"/>
    </xf>
    <xf numFmtId="0" fontId="15" fillId="0" borderId="14" xfId="0" applyFont="1" applyBorder="1" applyAlignment="1">
      <alignment horizontal="left" vertical="center"/>
    </xf>
    <xf numFmtId="3" fontId="15" fillId="0" borderId="14" xfId="0" applyNumberFormat="1" applyFont="1" applyBorder="1" applyAlignment="1">
      <alignment horizontal="right" vertical="center"/>
    </xf>
    <xf numFmtId="3" fontId="17" fillId="0" borderId="0" xfId="0" applyNumberFormat="1" applyFont="1" applyBorder="1" applyAlignment="1">
      <alignment horizontal="right" vertical="center" indent="1"/>
    </xf>
    <xf numFmtId="3" fontId="17" fillId="0" borderId="8" xfId="0" applyNumberFormat="1" applyFont="1" applyBorder="1" applyAlignment="1">
      <alignment horizontal="right" vertical="center" indent="1"/>
    </xf>
    <xf numFmtId="3" fontId="17" fillId="0" borderId="16" xfId="0" applyNumberFormat="1" applyFont="1" applyBorder="1" applyAlignment="1">
      <alignment horizontal="right" vertical="center" indent="1"/>
    </xf>
    <xf numFmtId="3" fontId="15" fillId="0" borderId="14" xfId="0" applyNumberFormat="1" applyFont="1" applyBorder="1" applyAlignment="1">
      <alignment horizontal="right" vertical="center" indent="1"/>
    </xf>
    <xf numFmtId="165" fontId="17" fillId="0" borderId="0" xfId="0" applyNumberFormat="1" applyFont="1" applyBorder="1" applyAlignment="1">
      <alignment horizontal="right" vertical="center" indent="3"/>
    </xf>
    <xf numFmtId="165" fontId="17" fillId="0" borderId="8" xfId="0" applyNumberFormat="1" applyFont="1" applyBorder="1" applyAlignment="1">
      <alignment horizontal="right" vertical="center" indent="3"/>
    </xf>
    <xf numFmtId="165" fontId="17" fillId="0" borderId="16" xfId="0" applyNumberFormat="1" applyFont="1" applyBorder="1" applyAlignment="1">
      <alignment horizontal="right" vertical="center" indent="3"/>
    </xf>
    <xf numFmtId="165" fontId="15" fillId="0" borderId="14" xfId="0" applyNumberFormat="1" applyFont="1" applyBorder="1" applyAlignment="1">
      <alignment horizontal="right" vertical="center" indent="3"/>
    </xf>
    <xf numFmtId="3" fontId="17" fillId="0" borderId="17" xfId="0" applyNumberFormat="1" applyFont="1" applyBorder="1" applyAlignment="1">
      <alignment horizontal="right" vertical="center" indent="1"/>
    </xf>
    <xf numFmtId="3" fontId="17" fillId="0" borderId="18" xfId="0" applyNumberFormat="1" applyFont="1" applyBorder="1" applyAlignment="1">
      <alignment horizontal="right" vertical="center" indent="1"/>
    </xf>
    <xf numFmtId="164" fontId="17" fillId="0" borderId="0" xfId="0" applyNumberFormat="1" applyFont="1" applyBorder="1" applyAlignment="1">
      <alignment horizontal="right" vertical="center" indent="2"/>
    </xf>
    <xf numFmtId="164" fontId="17" fillId="0" borderId="17" xfId="0" applyNumberFormat="1" applyFont="1" applyBorder="1" applyAlignment="1">
      <alignment horizontal="right" vertical="center" indent="2"/>
    </xf>
    <xf numFmtId="164" fontId="17" fillId="0" borderId="18" xfId="0" applyNumberFormat="1" applyFont="1" applyBorder="1" applyAlignment="1">
      <alignment horizontal="right" vertical="center" indent="2"/>
    </xf>
    <xf numFmtId="164" fontId="15" fillId="0" borderId="0" xfId="0" applyNumberFormat="1" applyFont="1" applyBorder="1" applyAlignment="1">
      <alignment horizontal="right" vertical="center" indent="2"/>
    </xf>
    <xf numFmtId="0" fontId="17" fillId="0" borderId="17" xfId="0" applyFont="1" applyBorder="1" applyAlignment="1">
      <alignment horizontal="left" vertical="center"/>
    </xf>
    <xf numFmtId="0" fontId="17" fillId="0" borderId="18" xfId="0" applyFont="1" applyBorder="1" applyAlignment="1">
      <alignment horizontal="left" vertical="center"/>
    </xf>
    <xf numFmtId="3" fontId="15" fillId="0" borderId="8" xfId="0" applyNumberFormat="1" applyFont="1" applyBorder="1" applyAlignment="1">
      <alignment horizontal="right" vertical="center" indent="1"/>
    </xf>
    <xf numFmtId="3" fontId="17" fillId="0" borderId="12" xfId="0" applyNumberFormat="1" applyFont="1" applyBorder="1" applyAlignment="1">
      <alignment horizontal="right" vertical="center" indent="1"/>
    </xf>
    <xf numFmtId="164" fontId="15" fillId="0" borderId="0" xfId="0" applyNumberFormat="1" applyFont="1" applyBorder="1" applyAlignment="1">
      <alignment horizontal="right" vertical="center" indent="1"/>
    </xf>
    <xf numFmtId="164" fontId="15" fillId="0" borderId="8" xfId="0" applyNumberFormat="1" applyFont="1" applyBorder="1" applyAlignment="1">
      <alignment horizontal="right" vertical="center" indent="1"/>
    </xf>
    <xf numFmtId="164" fontId="17" fillId="0" borderId="8" xfId="0" applyNumberFormat="1" applyFont="1" applyBorder="1" applyAlignment="1">
      <alignment horizontal="right" vertical="center" indent="1"/>
    </xf>
    <xf numFmtId="164" fontId="17" fillId="0" borderId="12" xfId="0" applyNumberFormat="1" applyFont="1" applyBorder="1" applyAlignment="1">
      <alignment horizontal="right" vertical="center" indent="1"/>
    </xf>
    <xf numFmtId="3" fontId="15" fillId="0" borderId="3" xfId="0" applyNumberFormat="1" applyFont="1" applyBorder="1" applyAlignment="1">
      <alignment horizontal="right" vertical="center" indent="1"/>
    </xf>
    <xf numFmtId="164" fontId="15" fillId="0" borderId="8" xfId="0" applyNumberFormat="1" applyFont="1" applyBorder="1" applyAlignment="1">
      <alignment horizontal="right" vertical="center" indent="2"/>
    </xf>
    <xf numFmtId="164" fontId="17" fillId="0" borderId="8" xfId="0" applyNumberFormat="1" applyFont="1" applyBorder="1" applyAlignment="1">
      <alignment horizontal="right" vertical="center" indent="2"/>
    </xf>
    <xf numFmtId="3" fontId="17" fillId="0" borderId="12" xfId="0" applyNumberFormat="1" applyFont="1" applyFill="1" applyBorder="1" applyAlignment="1">
      <alignment horizontal="right" vertical="center" indent="1"/>
    </xf>
    <xf numFmtId="164" fontId="17" fillId="0" borderId="12" xfId="0" applyNumberFormat="1" applyFont="1" applyBorder="1" applyAlignment="1">
      <alignment horizontal="right" vertical="center" indent="2"/>
    </xf>
    <xf numFmtId="3" fontId="15" fillId="0" borderId="0" xfId="0" applyNumberFormat="1" applyFont="1" applyFill="1" applyBorder="1" applyAlignment="1">
      <alignment horizontal="right" vertical="center" indent="1"/>
    </xf>
    <xf numFmtId="0" fontId="15" fillId="0" borderId="1" xfId="0" applyFont="1" applyBorder="1" applyAlignment="1">
      <alignment horizontal="left" vertical="center"/>
    </xf>
    <xf numFmtId="0" fontId="15" fillId="0" borderId="0" xfId="0" applyFont="1" applyFill="1" applyBorder="1" applyAlignment="1">
      <alignment horizontal="left" vertical="center"/>
    </xf>
    <xf numFmtId="0" fontId="12" fillId="0" borderId="11" xfId="0" applyFont="1" applyBorder="1" applyAlignment="1">
      <alignment horizontal="left" vertical="center"/>
    </xf>
    <xf numFmtId="3" fontId="12" fillId="0" borderId="0" xfId="0" applyNumberFormat="1" applyFont="1" applyBorder="1" applyAlignment="1">
      <alignment horizontal="right" vertical="center"/>
    </xf>
    <xf numFmtId="3" fontId="12" fillId="0" borderId="13" xfId="0" applyNumberFormat="1" applyFont="1" applyBorder="1" applyAlignment="1">
      <alignment horizontal="right" vertical="center"/>
    </xf>
    <xf numFmtId="164" fontId="12" fillId="0" borderId="11" xfId="0" applyNumberFormat="1" applyFont="1" applyBorder="1" applyAlignment="1">
      <alignment horizontal="center" vertical="center"/>
    </xf>
    <xf numFmtId="164" fontId="12" fillId="0" borderId="11" xfId="0" applyNumberFormat="1" applyFont="1" applyBorder="1" applyAlignment="1">
      <alignment horizontal="right" vertical="center"/>
    </xf>
    <xf numFmtId="164" fontId="17" fillId="0" borderId="8" xfId="0" applyNumberFormat="1" applyFont="1" applyBorder="1" applyAlignment="1">
      <alignment horizontal="center" vertical="center"/>
    </xf>
    <xf numFmtId="164" fontId="12" fillId="0" borderId="0" xfId="0" applyNumberFormat="1" applyFont="1" applyBorder="1" applyAlignment="1">
      <alignment horizontal="center" vertical="center"/>
    </xf>
    <xf numFmtId="164" fontId="12" fillId="0" borderId="0" xfId="0" applyNumberFormat="1" applyFont="1" applyBorder="1" applyAlignment="1">
      <alignment horizontal="right" vertical="center"/>
    </xf>
    <xf numFmtId="164" fontId="15" fillId="0" borderId="1" xfId="0" applyNumberFormat="1" applyFont="1" applyBorder="1" applyAlignment="1">
      <alignment horizontal="center" vertical="center"/>
    </xf>
    <xf numFmtId="164" fontId="15" fillId="0" borderId="1" xfId="0" applyNumberFormat="1" applyFont="1" applyBorder="1" applyAlignment="1">
      <alignment horizontal="right" vertical="center"/>
    </xf>
    <xf numFmtId="164" fontId="12" fillId="0" borderId="11" xfId="0" applyNumberFormat="1" applyFont="1" applyBorder="1" applyAlignment="1">
      <alignment horizontal="right" vertical="center" indent="3"/>
    </xf>
    <xf numFmtId="164" fontId="17" fillId="0" borderId="8" xfId="0" applyNumberFormat="1" applyFont="1" applyBorder="1" applyAlignment="1">
      <alignment horizontal="right" vertical="center" indent="3"/>
    </xf>
    <xf numFmtId="164" fontId="12" fillId="0" borderId="0" xfId="0" applyNumberFormat="1" applyFont="1" applyBorder="1" applyAlignment="1">
      <alignment horizontal="right" vertical="center" indent="3"/>
    </xf>
    <xf numFmtId="164" fontId="15" fillId="0" borderId="1" xfId="0" applyNumberFormat="1" applyFont="1" applyBorder="1" applyAlignment="1">
      <alignment horizontal="right" vertical="center" indent="3"/>
    </xf>
    <xf numFmtId="3" fontId="12" fillId="0" borderId="11" xfId="0" applyNumberFormat="1" applyFont="1" applyBorder="1" applyAlignment="1">
      <alignment horizontal="right" vertical="center" indent="2"/>
    </xf>
    <xf numFmtId="3" fontId="17" fillId="0" borderId="8" xfId="0" applyNumberFormat="1" applyFont="1" applyBorder="1" applyAlignment="1">
      <alignment horizontal="right" vertical="center" indent="2"/>
    </xf>
    <xf numFmtId="3" fontId="12" fillId="0" borderId="0" xfId="0" applyNumberFormat="1" applyFont="1" applyBorder="1" applyAlignment="1">
      <alignment horizontal="right" vertical="center" indent="2"/>
    </xf>
    <xf numFmtId="3" fontId="15" fillId="0" borderId="1" xfId="0" applyNumberFormat="1" applyFont="1" applyBorder="1" applyAlignment="1">
      <alignment horizontal="right" vertical="center" indent="2"/>
    </xf>
    <xf numFmtId="164" fontId="12" fillId="0" borderId="8" xfId="0" applyNumberFormat="1" applyFont="1" applyBorder="1" applyAlignment="1">
      <alignment horizontal="center" vertical="center"/>
    </xf>
    <xf numFmtId="164" fontId="12" fillId="0" borderId="11" xfId="0" applyNumberFormat="1" applyFont="1" applyBorder="1" applyAlignment="1">
      <alignment horizontal="left" vertical="center" indent="2"/>
    </xf>
    <xf numFmtId="164" fontId="17" fillId="0" borderId="8" xfId="0" applyNumberFormat="1" applyFont="1" applyBorder="1" applyAlignment="1">
      <alignment horizontal="left" vertical="center" indent="2"/>
    </xf>
    <xf numFmtId="164" fontId="12" fillId="0" borderId="8" xfId="0" applyNumberFormat="1" applyFont="1" applyBorder="1" applyAlignment="1">
      <alignment horizontal="left" vertical="center" indent="2"/>
    </xf>
    <xf numFmtId="164" fontId="12" fillId="0" borderId="11" xfId="0" applyNumberFormat="1" applyFont="1" applyBorder="1" applyAlignment="1">
      <alignment horizontal="right" vertical="center" indent="2"/>
    </xf>
    <xf numFmtId="164" fontId="12" fillId="0" borderId="8" xfId="0" applyNumberFormat="1" applyFont="1" applyBorder="1" applyAlignment="1">
      <alignment horizontal="right" vertical="center" indent="2"/>
    </xf>
    <xf numFmtId="164" fontId="12" fillId="0" borderId="11" xfId="0" applyNumberFormat="1" applyFont="1" applyBorder="1" applyAlignment="1">
      <alignment horizontal="right" vertical="center" indent="1"/>
    </xf>
    <xf numFmtId="164" fontId="12" fillId="0" borderId="8" xfId="0" applyNumberFormat="1" applyFont="1" applyBorder="1" applyAlignment="1">
      <alignment horizontal="right" vertical="center" indent="1"/>
    </xf>
    <xf numFmtId="164" fontId="15" fillId="0" borderId="7" xfId="0" applyNumberFormat="1" applyFont="1" applyFill="1" applyBorder="1" applyAlignment="1" applyProtection="1">
      <alignment horizontal="center" vertical="center"/>
      <protection locked="0"/>
    </xf>
    <xf numFmtId="164" fontId="15" fillId="0" borderId="7" xfId="0" applyNumberFormat="1" applyFont="1" applyFill="1" applyBorder="1" applyAlignment="1" applyProtection="1">
      <alignment horizontal="right" vertical="center" indent="2"/>
      <protection locked="0"/>
    </xf>
    <xf numFmtId="3" fontId="12" fillId="0" borderId="0" xfId="0" applyNumberFormat="1" applyFont="1" applyBorder="1" applyAlignment="1">
      <alignment horizontal="right" vertical="center" indent="1"/>
    </xf>
    <xf numFmtId="3" fontId="12" fillId="0" borderId="8" xfId="0" applyNumberFormat="1" applyFont="1" applyBorder="1" applyAlignment="1">
      <alignment horizontal="right" vertical="center"/>
    </xf>
    <xf numFmtId="3" fontId="12" fillId="0" borderId="8" xfId="0" applyNumberFormat="1" applyFont="1" applyBorder="1" applyAlignment="1">
      <alignment horizontal="right" vertical="center" indent="1"/>
    </xf>
    <xf numFmtId="3" fontId="12" fillId="0" borderId="13" xfId="0" applyNumberFormat="1" applyFont="1" applyBorder="1" applyAlignment="1">
      <alignment horizontal="right" vertical="center" indent="1"/>
    </xf>
    <xf numFmtId="164" fontId="12" fillId="0" borderId="0" xfId="0" applyNumberFormat="1" applyFont="1" applyBorder="1" applyAlignment="1">
      <alignment horizontal="right" vertical="center" indent="1"/>
    </xf>
    <xf numFmtId="164" fontId="12" fillId="0" borderId="0" xfId="0" applyNumberFormat="1" applyFont="1" applyBorder="1" applyAlignment="1">
      <alignment horizontal="right" vertical="center" indent="2"/>
    </xf>
    <xf numFmtId="164" fontId="12" fillId="0" borderId="13" xfId="0" applyNumberFormat="1" applyFont="1" applyBorder="1" applyAlignment="1">
      <alignment horizontal="right" vertical="center" indent="1"/>
    </xf>
    <xf numFmtId="164" fontId="12" fillId="0" borderId="13" xfId="0" applyNumberFormat="1" applyFont="1" applyBorder="1" applyAlignment="1">
      <alignment horizontal="right" vertical="center" indent="2"/>
    </xf>
    <xf numFmtId="164" fontId="15" fillId="0" borderId="9" xfId="0" applyNumberFormat="1" applyFont="1" applyBorder="1" applyAlignment="1">
      <alignment horizontal="right" vertical="center" indent="1"/>
    </xf>
    <xf numFmtId="164" fontId="15" fillId="0" borderId="9" xfId="0" applyNumberFormat="1" applyFont="1" applyBorder="1" applyAlignment="1">
      <alignment horizontal="right" vertical="center" indent="2"/>
    </xf>
    <xf numFmtId="3" fontId="12" fillId="0" borderId="12" xfId="0" applyNumberFormat="1" applyFont="1" applyBorder="1" applyAlignment="1">
      <alignment horizontal="right" vertical="center"/>
    </xf>
    <xf numFmtId="165" fontId="12" fillId="0" borderId="11" xfId="0" applyNumberFormat="1" applyFont="1" applyBorder="1" applyAlignment="1">
      <alignment horizontal="right" vertical="center" indent="1"/>
    </xf>
    <xf numFmtId="165" fontId="17" fillId="0" borderId="8" xfId="0" applyNumberFormat="1" applyFont="1" applyBorder="1" applyAlignment="1">
      <alignment horizontal="right" vertical="center" indent="1"/>
    </xf>
    <xf numFmtId="165" fontId="12" fillId="0" borderId="8" xfId="0" applyNumberFormat="1" applyFont="1" applyBorder="1" applyAlignment="1">
      <alignment horizontal="right" vertical="center" indent="1"/>
    </xf>
    <xf numFmtId="165" fontId="12" fillId="0" borderId="13" xfId="0" applyNumberFormat="1" applyFont="1" applyBorder="1" applyAlignment="1">
      <alignment horizontal="right" vertical="center" indent="1"/>
    </xf>
    <xf numFmtId="3" fontId="17" fillId="0" borderId="11"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17" fillId="0" borderId="13" xfId="0" applyNumberFormat="1" applyFont="1" applyBorder="1" applyAlignment="1">
      <alignment horizontal="center" vertical="center"/>
    </xf>
    <xf numFmtId="164" fontId="15" fillId="0" borderId="9" xfId="0" applyNumberFormat="1" applyFont="1" applyBorder="1" applyAlignment="1">
      <alignment horizontal="center" vertical="center"/>
    </xf>
    <xf numFmtId="164" fontId="17" fillId="0" borderId="11" xfId="0" applyNumberFormat="1" applyFont="1" applyBorder="1" applyAlignment="1">
      <alignment horizontal="left" vertical="center" indent="2"/>
    </xf>
    <xf numFmtId="164" fontId="17" fillId="0" borderId="13" xfId="0" applyNumberFormat="1" applyFont="1" applyBorder="1" applyAlignment="1">
      <alignment horizontal="left" vertical="center" indent="2"/>
    </xf>
    <xf numFmtId="164" fontId="15" fillId="0" borderId="9" xfId="0" applyNumberFormat="1" applyFont="1" applyBorder="1" applyAlignment="1">
      <alignment horizontal="left" vertical="center" indent="2"/>
    </xf>
    <xf numFmtId="3" fontId="17" fillId="0" borderId="11" xfId="0" applyNumberFormat="1" applyFont="1" applyBorder="1" applyAlignment="1">
      <alignment horizontal="right" vertical="center" indent="1"/>
    </xf>
    <xf numFmtId="3" fontId="17" fillId="0" borderId="13" xfId="0" applyNumberFormat="1" applyFont="1" applyBorder="1" applyAlignment="1">
      <alignment horizontal="right" vertical="center" indent="1"/>
    </xf>
    <xf numFmtId="3" fontId="17" fillId="0" borderId="13" xfId="0" applyNumberFormat="1" applyFont="1" applyBorder="1" applyAlignment="1">
      <alignment horizontal="right" vertical="center" indent="2"/>
    </xf>
    <xf numFmtId="3" fontId="12" fillId="0" borderId="11" xfId="0" applyNumberFormat="1" applyFont="1" applyBorder="1" applyAlignment="1">
      <alignment horizontal="right" vertical="center" indent="1"/>
    </xf>
    <xf numFmtId="164" fontId="15" fillId="0" borderId="1" xfId="0" applyNumberFormat="1" applyFont="1" applyBorder="1" applyAlignment="1">
      <alignment horizontal="right" vertical="center" indent="2"/>
    </xf>
    <xf numFmtId="164" fontId="12" fillId="0" borderId="11" xfId="0" applyNumberFormat="1" applyFont="1" applyBorder="1" applyAlignment="1">
      <alignment horizontal="left" vertical="center" indent="3"/>
    </xf>
    <xf numFmtId="164" fontId="17" fillId="0" borderId="8" xfId="0" applyNumberFormat="1" applyFont="1" applyBorder="1" applyAlignment="1">
      <alignment horizontal="left" vertical="center" indent="3"/>
    </xf>
    <xf numFmtId="164" fontId="12" fillId="0" borderId="0" xfId="0" applyNumberFormat="1" applyFont="1" applyBorder="1" applyAlignment="1">
      <alignment horizontal="left" vertical="center" indent="3"/>
    </xf>
    <xf numFmtId="164" fontId="15" fillId="0" borderId="1" xfId="0" applyNumberFormat="1" applyFont="1" applyBorder="1" applyAlignment="1">
      <alignment horizontal="left" vertical="center" indent="3"/>
    </xf>
    <xf numFmtId="3" fontId="12" fillId="0" borderId="0" xfId="0" applyNumberFormat="1" applyFont="1" applyBorder="1" applyAlignment="1">
      <alignment horizontal="center" vertical="center"/>
    </xf>
    <xf numFmtId="3" fontId="17" fillId="0" borderId="8" xfId="0" applyNumberFormat="1" applyFont="1" applyBorder="1" applyAlignment="1">
      <alignment horizontal="center" vertical="center"/>
    </xf>
    <xf numFmtId="3" fontId="12" fillId="0" borderId="8" xfId="0" applyNumberFormat="1" applyFont="1" applyBorder="1" applyAlignment="1">
      <alignment horizontal="center" vertical="center"/>
    </xf>
    <xf numFmtId="3" fontId="12" fillId="0" borderId="12" xfId="0" applyNumberFormat="1" applyFont="1" applyBorder="1" applyAlignment="1">
      <alignment horizontal="center" vertical="center"/>
    </xf>
    <xf numFmtId="3" fontId="15" fillId="0" borderId="9" xfId="0" applyNumberFormat="1" applyFont="1" applyBorder="1" applyAlignment="1">
      <alignment horizontal="center" vertical="center"/>
    </xf>
    <xf numFmtId="165" fontId="12" fillId="0" borderId="11" xfId="0" applyNumberFormat="1" applyFont="1" applyBorder="1" applyAlignment="1">
      <alignment horizontal="center" vertical="center"/>
    </xf>
    <xf numFmtId="165" fontId="17" fillId="0" borderId="8" xfId="0" applyNumberFormat="1" applyFont="1" applyBorder="1" applyAlignment="1">
      <alignment horizontal="center" vertical="center"/>
    </xf>
    <xf numFmtId="165" fontId="12" fillId="0" borderId="0" xfId="0" applyNumberFormat="1" applyFont="1" applyBorder="1" applyAlignment="1">
      <alignment horizontal="center" vertical="center"/>
    </xf>
    <xf numFmtId="165" fontId="15" fillId="0" borderId="1" xfId="0" applyNumberFormat="1" applyFont="1" applyBorder="1" applyAlignment="1">
      <alignment horizontal="center" vertical="center"/>
    </xf>
    <xf numFmtId="165" fontId="19" fillId="0" borderId="11" xfId="0" applyNumberFormat="1" applyFont="1" applyBorder="1" applyAlignment="1">
      <alignment horizontal="center" vertical="center"/>
    </xf>
    <xf numFmtId="165" fontId="19" fillId="0" borderId="0" xfId="0" applyNumberFormat="1" applyFont="1" applyBorder="1" applyAlignment="1">
      <alignment horizontal="center" vertical="center"/>
    </xf>
    <xf numFmtId="3" fontId="19" fillId="0" borderId="11" xfId="0" applyNumberFormat="1" applyFont="1" applyBorder="1" applyAlignment="1">
      <alignment horizontal="right" vertical="center" indent="1"/>
    </xf>
    <xf numFmtId="164" fontId="0" fillId="0" borderId="0" xfId="0" applyNumberFormat="1" applyBorder="1"/>
    <xf numFmtId="0" fontId="12" fillId="3" borderId="0" xfId="0" applyFont="1" applyFill="1" applyBorder="1"/>
    <xf numFmtId="164" fontId="17" fillId="0" borderId="0" xfId="0" applyNumberFormat="1" applyFont="1" applyBorder="1" applyAlignment="1">
      <alignment horizontal="right" indent="2"/>
    </xf>
    <xf numFmtId="0" fontId="12" fillId="0" borderId="0" xfId="0" applyFont="1" applyBorder="1" applyAlignment="1">
      <alignment horizontal="center" wrapText="1"/>
    </xf>
    <xf numFmtId="0" fontId="12" fillId="0" borderId="13" xfId="0" applyFont="1" applyBorder="1" applyAlignment="1">
      <alignment wrapText="1"/>
    </xf>
    <xf numFmtId="0" fontId="12" fillId="0" borderId="13" xfId="0" applyFont="1" applyBorder="1" applyAlignment="1"/>
    <xf numFmtId="0" fontId="12" fillId="0" borderId="0" xfId="0" applyFont="1" applyBorder="1" applyAlignment="1">
      <alignment horizontal="center" wrapText="1"/>
    </xf>
    <xf numFmtId="0" fontId="7" fillId="0" borderId="10" xfId="0" applyNumberFormat="1" applyFont="1" applyBorder="1" applyAlignment="1">
      <alignment vertical="center" wrapText="1"/>
    </xf>
    <xf numFmtId="3" fontId="17" fillId="0" borderId="11" xfId="1" applyNumberFormat="1" applyFont="1" applyFill="1" applyBorder="1" applyAlignment="1">
      <alignment horizontal="right" vertical="center" wrapText="1" indent="1"/>
    </xf>
    <xf numFmtId="3" fontId="17" fillId="0" borderId="11" xfId="1" applyNumberFormat="1" applyFont="1" applyFill="1" applyBorder="1" applyAlignment="1">
      <alignment horizontal="right" vertical="center" wrapText="1" indent="2"/>
    </xf>
    <xf numFmtId="165" fontId="17" fillId="0" borderId="11" xfId="1" applyNumberFormat="1" applyFont="1" applyFill="1" applyBorder="1" applyAlignment="1">
      <alignment horizontal="right" vertical="center" wrapText="1" indent="2"/>
    </xf>
    <xf numFmtId="3" fontId="17" fillId="0" borderId="0" xfId="1" applyNumberFormat="1" applyFont="1" applyFill="1" applyBorder="1" applyAlignment="1">
      <alignment horizontal="right" vertical="center" wrapText="1" indent="1"/>
    </xf>
    <xf numFmtId="3" fontId="17" fillId="0" borderId="0" xfId="1" applyNumberFormat="1" applyFont="1" applyFill="1" applyBorder="1" applyAlignment="1">
      <alignment horizontal="right" vertical="center" wrapText="1" indent="2"/>
    </xf>
    <xf numFmtId="165" fontId="17" fillId="0" borderId="0" xfId="1" applyNumberFormat="1" applyFont="1" applyFill="1" applyBorder="1" applyAlignment="1">
      <alignment horizontal="right" vertical="center" wrapText="1" indent="2"/>
    </xf>
    <xf numFmtId="3" fontId="15" fillId="0" borderId="9" xfId="1" applyNumberFormat="1" applyFont="1" applyFill="1" applyBorder="1" applyAlignment="1">
      <alignment horizontal="right" vertical="center" wrapText="1" indent="1"/>
    </xf>
    <xf numFmtId="165" fontId="15" fillId="0" borderId="9" xfId="1" applyNumberFormat="1" applyFont="1" applyFill="1" applyBorder="1" applyAlignment="1">
      <alignment horizontal="right" vertical="center" wrapText="1" indent="2"/>
    </xf>
    <xf numFmtId="164" fontId="15" fillId="0" borderId="6" xfId="0" applyNumberFormat="1" applyFont="1" applyFill="1" applyBorder="1" applyAlignment="1" applyProtection="1">
      <alignment horizontal="right" vertical="center" wrapText="1" indent="2"/>
      <protection locked="0"/>
    </xf>
    <xf numFmtId="3" fontId="12" fillId="0" borderId="11" xfId="0" applyNumberFormat="1" applyFont="1" applyFill="1" applyBorder="1" applyAlignment="1">
      <alignment horizontal="right" vertical="center" indent="1"/>
    </xf>
    <xf numFmtId="164" fontId="12" fillId="0" borderId="11" xfId="0" applyNumberFormat="1" applyFont="1" applyFill="1" applyBorder="1" applyAlignment="1">
      <alignment horizontal="right" vertical="center" indent="3"/>
    </xf>
    <xf numFmtId="3" fontId="17" fillId="0" borderId="8" xfId="0" applyNumberFormat="1" applyFont="1" applyFill="1" applyBorder="1" applyAlignment="1">
      <alignment horizontal="right" vertical="center" indent="1"/>
    </xf>
    <xf numFmtId="164" fontId="17" fillId="0" borderId="8" xfId="0" applyNumberFormat="1" applyFont="1" applyFill="1" applyBorder="1" applyAlignment="1">
      <alignment horizontal="right" vertical="center" indent="3"/>
    </xf>
    <xf numFmtId="3" fontId="12" fillId="0" borderId="0" xfId="0" applyNumberFormat="1" applyFont="1" applyFill="1" applyBorder="1" applyAlignment="1">
      <alignment horizontal="right" vertical="center" indent="1"/>
    </xf>
    <xf numFmtId="164" fontId="12" fillId="0" borderId="0" xfId="0" applyNumberFormat="1" applyFont="1" applyFill="1" applyBorder="1" applyAlignment="1">
      <alignment horizontal="right" vertical="center" indent="3"/>
    </xf>
    <xf numFmtId="3" fontId="15" fillId="0" borderId="1" xfId="0" applyNumberFormat="1" applyFont="1" applyFill="1" applyBorder="1" applyAlignment="1">
      <alignment horizontal="right" vertical="center" indent="1"/>
    </xf>
    <xf numFmtId="164" fontId="15" fillId="0" borderId="1" xfId="0" applyNumberFormat="1" applyFont="1" applyFill="1" applyBorder="1" applyAlignment="1">
      <alignment horizontal="right" vertical="center" indent="3"/>
    </xf>
    <xf numFmtId="0" fontId="18" fillId="0" borderId="13" xfId="0" applyFont="1" applyBorder="1" applyAlignment="1">
      <alignment horizontal="left" indent="1"/>
    </xf>
    <xf numFmtId="0" fontId="14" fillId="0" borderId="0" xfId="0" applyFont="1" applyBorder="1" applyAlignment="1">
      <alignment horizontal="left" vertical="center" wrapText="1"/>
    </xf>
    <xf numFmtId="0" fontId="23" fillId="0" borderId="0" xfId="0" applyFont="1" applyFill="1" applyBorder="1" applyAlignment="1">
      <alignment horizontal="left" vertical="center" wrapText="1"/>
    </xf>
    <xf numFmtId="0" fontId="12" fillId="0" borderId="0" xfId="0" applyFont="1" applyBorder="1" applyAlignment="1">
      <alignment horizontal="left" vertical="center" wrapText="1"/>
    </xf>
    <xf numFmtId="0" fontId="7" fillId="0" borderId="10" xfId="0" applyNumberFormat="1" applyFont="1" applyBorder="1" applyAlignment="1">
      <alignment horizontal="left" vertical="center" wrapText="1"/>
    </xf>
    <xf numFmtId="0" fontId="24" fillId="0" borderId="10" xfId="0" applyNumberFormat="1" applyFont="1" applyBorder="1" applyAlignment="1">
      <alignment horizontal="left" vertical="center" wrapText="1"/>
    </xf>
    <xf numFmtId="0" fontId="18" fillId="0" borderId="19" xfId="0" applyFont="1" applyBorder="1" applyAlignment="1">
      <alignment horizontal="left" indent="1"/>
    </xf>
    <xf numFmtId="0" fontId="7" fillId="0" borderId="10" xfId="0" applyNumberFormat="1" applyFont="1" applyFill="1" applyBorder="1" applyAlignment="1">
      <alignment horizontal="left" vertical="center" wrapText="1"/>
    </xf>
    <xf numFmtId="0" fontId="18" fillId="0" borderId="10" xfId="0" applyNumberFormat="1" applyFont="1" applyFill="1" applyBorder="1" applyAlignment="1">
      <alignment horizontal="left" vertical="center" wrapText="1"/>
    </xf>
    <xf numFmtId="0" fontId="18" fillId="0" borderId="10" xfId="0" applyNumberFormat="1" applyFont="1" applyBorder="1" applyAlignment="1">
      <alignment horizontal="left" vertical="center" wrapText="1"/>
    </xf>
    <xf numFmtId="0" fontId="22" fillId="0" borderId="0" xfId="0" applyFont="1" applyBorder="1" applyAlignment="1">
      <alignment vertical="top" wrapText="1"/>
    </xf>
    <xf numFmtId="0" fontId="18" fillId="0" borderId="8" xfId="0" applyFont="1" applyBorder="1" applyAlignment="1">
      <alignment horizontal="left" vertical="center" wrapText="1"/>
    </xf>
    <xf numFmtId="0" fontId="13" fillId="0" borderId="0" xfId="0" applyFont="1" applyFill="1" applyBorder="1" applyAlignment="1">
      <alignment horizontal="left" vertical="center" wrapText="1"/>
    </xf>
    <xf numFmtId="0" fontId="16" fillId="3" borderId="0" xfId="0" applyFont="1" applyFill="1" applyBorder="1" applyAlignment="1">
      <alignment horizontal="center" wrapText="1"/>
    </xf>
    <xf numFmtId="0" fontId="12" fillId="0" borderId="0" xfId="0" applyFont="1" applyFill="1" applyBorder="1" applyAlignment="1">
      <alignment horizontal="left" vertical="center" wrapText="1"/>
    </xf>
    <xf numFmtId="0" fontId="18" fillId="0" borderId="0" xfId="0" applyFont="1" applyBorder="1" applyAlignment="1">
      <alignment horizontal="left" wrapText="1" indent="1"/>
    </xf>
    <xf numFmtId="0" fontId="12" fillId="0" borderId="11" xfId="0" applyFont="1" applyFill="1" applyBorder="1" applyAlignment="1">
      <alignment horizontal="center" wrapText="1"/>
    </xf>
    <xf numFmtId="0" fontId="5" fillId="0" borderId="0" xfId="0" applyFont="1" applyBorder="1" applyAlignment="1">
      <alignment horizontal="left" vertical="center" wrapText="1"/>
    </xf>
    <xf numFmtId="0" fontId="18" fillId="0" borderId="0" xfId="0" applyFont="1" applyBorder="1" applyAlignment="1">
      <alignment horizontal="left" indent="1"/>
    </xf>
    <xf numFmtId="0" fontId="12" fillId="0" borderId="0" xfId="0" applyFont="1" applyBorder="1" applyAlignment="1">
      <alignment horizontal="left" vertical="center"/>
    </xf>
    <xf numFmtId="0" fontId="14" fillId="0" borderId="0" xfId="0" applyFont="1" applyBorder="1" applyAlignment="1">
      <alignment vertical="center" wrapText="1"/>
    </xf>
    <xf numFmtId="0" fontId="7" fillId="0" borderId="20" xfId="0" applyNumberFormat="1" applyFont="1" applyBorder="1" applyAlignment="1">
      <alignment horizontal="left" vertical="center" wrapText="1"/>
    </xf>
    <xf numFmtId="0" fontId="18" fillId="0" borderId="20" xfId="0" applyNumberFormat="1" applyFont="1" applyBorder="1" applyAlignment="1">
      <alignment horizontal="left" vertical="center" wrapText="1"/>
    </xf>
    <xf numFmtId="0" fontId="22" fillId="0" borderId="0" xfId="0" applyFont="1" applyBorder="1" applyAlignment="1">
      <alignment vertical="top"/>
    </xf>
    <xf numFmtId="0" fontId="14" fillId="0" borderId="0" xfId="0" applyFont="1" applyBorder="1" applyAlignment="1">
      <alignment horizontal="left" vertical="center"/>
    </xf>
    <xf numFmtId="0" fontId="12" fillId="4" borderId="0" xfId="0" applyFont="1" applyFill="1" applyBorder="1" applyAlignment="1">
      <alignment horizontal="left" vertical="center"/>
    </xf>
    <xf numFmtId="0" fontId="23" fillId="0" borderId="4"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2" fillId="0" borderId="11" xfId="0" applyFont="1" applyFill="1" applyBorder="1" applyAlignment="1">
      <alignment horizontal="center"/>
    </xf>
    <xf numFmtId="0" fontId="12" fillId="0" borderId="1" xfId="0" applyFont="1" applyFill="1" applyBorder="1" applyAlignment="1">
      <alignment horizontal="left" vertical="center"/>
    </xf>
    <xf numFmtId="0" fontId="12" fillId="0" borderId="11" xfId="0" applyFont="1" applyBorder="1" applyAlignment="1">
      <alignment horizontal="center"/>
    </xf>
    <xf numFmtId="0" fontId="7" fillId="0" borderId="0" xfId="0" applyNumberFormat="1" applyFont="1" applyBorder="1" applyAlignment="1">
      <alignment horizontal="left" vertical="center" wrapText="1"/>
    </xf>
    <xf numFmtId="0" fontId="12" fillId="0" borderId="0" xfId="0" applyFont="1" applyFill="1" applyBorder="1" applyAlignment="1">
      <alignment horizontal="left" vertical="center"/>
    </xf>
    <xf numFmtId="0" fontId="7" fillId="0" borderId="0" xfId="0" applyFont="1" applyBorder="1" applyAlignment="1">
      <alignment vertical="center" wrapText="1"/>
    </xf>
    <xf numFmtId="0" fontId="25" fillId="0" borderId="0" xfId="0" applyFont="1" applyBorder="1" applyAlignment="1">
      <alignment vertical="center" wrapText="1"/>
    </xf>
    <xf numFmtId="0" fontId="7" fillId="0" borderId="20" xfId="0" applyNumberFormat="1" applyFont="1" applyFill="1" applyBorder="1" applyAlignment="1">
      <alignment horizontal="left" vertical="center" wrapText="1"/>
    </xf>
    <xf numFmtId="0" fontId="18" fillId="0" borderId="20" xfId="0" applyNumberFormat="1" applyFont="1" applyFill="1" applyBorder="1" applyAlignment="1">
      <alignment horizontal="left" vertical="center" wrapText="1"/>
    </xf>
    <xf numFmtId="0" fontId="7" fillId="0" borderId="8" xfId="0" applyNumberFormat="1" applyFont="1" applyBorder="1" applyAlignment="1">
      <alignment horizontal="left" vertical="center" wrapText="1"/>
    </xf>
    <xf numFmtId="0" fontId="18" fillId="0" borderId="8" xfId="0" applyNumberFormat="1" applyFont="1" applyBorder="1" applyAlignment="1">
      <alignment horizontal="left" vertical="center" wrapText="1"/>
    </xf>
    <xf numFmtId="0" fontId="12" fillId="0" borderId="1" xfId="0" applyFont="1" applyBorder="1" applyAlignment="1">
      <alignment vertical="center"/>
    </xf>
    <xf numFmtId="0" fontId="12" fillId="0" borderId="0" xfId="0" applyFont="1" applyBorder="1"/>
    <xf numFmtId="0" fontId="27" fillId="0" borderId="0" xfId="0" applyFont="1" applyBorder="1" applyAlignment="1">
      <alignment horizontal="left" vertical="center"/>
    </xf>
    <xf numFmtId="0" fontId="16" fillId="3" borderId="0" xfId="0" applyFont="1" applyFill="1" applyBorder="1" applyAlignment="1">
      <alignment horizontal="center" vertical="center"/>
    </xf>
    <xf numFmtId="0" fontId="26" fillId="0" borderId="0" xfId="0" applyFont="1" applyBorder="1" applyAlignment="1">
      <alignment horizontal="left" vertical="center" indent="7"/>
    </xf>
    <xf numFmtId="0" fontId="12" fillId="0" borderId="0" xfId="0" applyFont="1" applyFill="1" applyBorder="1" applyAlignment="1">
      <alignment horizontal="left" indent="5"/>
    </xf>
    <xf numFmtId="0" fontId="26" fillId="0" borderId="0" xfId="0" applyFont="1" applyBorder="1" applyAlignment="1">
      <alignment horizontal="left" vertical="center" indent="1"/>
    </xf>
    <xf numFmtId="0" fontId="18" fillId="0" borderId="0" xfId="0" applyFont="1" applyBorder="1" applyAlignment="1">
      <alignment horizontal="left" vertical="center"/>
    </xf>
    <xf numFmtId="0" fontId="26" fillId="0" borderId="0" xfId="0" applyFont="1" applyBorder="1" applyAlignment="1">
      <alignment horizontal="left" vertical="center" indent="4"/>
    </xf>
    <xf numFmtId="0" fontId="26" fillId="0" borderId="0" xfId="0" applyFont="1" applyBorder="1" applyAlignment="1">
      <alignment horizontal="left" vertical="center" indent="2"/>
    </xf>
    <xf numFmtId="0" fontId="7" fillId="0" borderId="10" xfId="0" applyNumberFormat="1" applyFont="1" applyBorder="1" applyAlignment="1">
      <alignment vertical="center" wrapText="1"/>
    </xf>
    <xf numFmtId="0" fontId="12" fillId="0" borderId="11" xfId="0" applyFont="1" applyBorder="1" applyAlignment="1">
      <alignment horizontal="center" vertical="center" wrapText="1"/>
    </xf>
    <xf numFmtId="0" fontId="12" fillId="0" borderId="0" xfId="0" applyFont="1" applyBorder="1" applyAlignment="1" applyProtection="1">
      <alignment horizontal="center" wrapText="1"/>
      <protection locked="0"/>
    </xf>
    <xf numFmtId="0" fontId="24" fillId="0" borderId="20" xfId="0" applyNumberFormat="1" applyFont="1" applyBorder="1" applyAlignment="1">
      <alignment horizontal="left" vertical="center" wrapText="1"/>
    </xf>
    <xf numFmtId="0" fontId="27" fillId="0" borderId="0" xfId="0" applyFont="1" applyBorder="1" applyAlignment="1">
      <alignment vertical="center" wrapText="1"/>
    </xf>
    <xf numFmtId="0" fontId="16" fillId="3" borderId="0" xfId="0" applyFont="1" applyFill="1" applyBorder="1" applyAlignment="1">
      <alignment horizontal="center" vertical="center" wrapText="1"/>
    </xf>
    <xf numFmtId="49" fontId="18" fillId="0" borderId="8" xfId="0" applyNumberFormat="1" applyFont="1" applyFill="1" applyBorder="1" applyAlignment="1">
      <alignment horizontal="left" vertical="center" wrapText="1"/>
    </xf>
    <xf numFmtId="49" fontId="12" fillId="0" borderId="13" xfId="0" applyNumberFormat="1" applyFont="1" applyFill="1" applyBorder="1" applyAlignment="1">
      <alignment horizontal="left" wrapText="1" indent="1"/>
    </xf>
    <xf numFmtId="0" fontId="27" fillId="0" borderId="0" xfId="0" applyFont="1" applyBorder="1" applyAlignment="1">
      <alignment horizontal="left" vertical="center" wrapText="1"/>
    </xf>
    <xf numFmtId="0" fontId="12" fillId="0" borderId="8" xfId="0" applyFont="1" applyBorder="1" applyAlignment="1">
      <alignment horizontal="left" vertical="center"/>
    </xf>
    <xf numFmtId="0" fontId="12" fillId="0" borderId="13" xfId="0" applyFont="1" applyBorder="1" applyAlignment="1">
      <alignment horizontal="left" indent="1"/>
    </xf>
    <xf numFmtId="0" fontId="5" fillId="0" borderId="8" xfId="0" applyFont="1" applyBorder="1" applyAlignment="1">
      <alignment horizontal="left" vertical="center"/>
    </xf>
    <xf numFmtId="0" fontId="12" fillId="3" borderId="0" xfId="0" applyFont="1" applyFill="1" applyBorder="1" applyAlignment="1">
      <alignment horizontal="center"/>
    </xf>
    <xf numFmtId="0" fontId="21" fillId="0" borderId="11" xfId="0" applyFont="1" applyBorder="1" applyAlignment="1">
      <alignment horizontal="center"/>
    </xf>
    <xf numFmtId="0" fontId="7" fillId="0" borderId="8" xfId="0" applyNumberFormat="1" applyFont="1" applyFill="1" applyBorder="1" applyAlignment="1">
      <alignment horizontal="left" vertical="center" wrapText="1"/>
    </xf>
    <xf numFmtId="0" fontId="12" fillId="0" borderId="8" xfId="0" applyFont="1" applyBorder="1" applyAlignment="1">
      <alignment horizontal="center" wrapText="1"/>
    </xf>
    <xf numFmtId="0" fontId="5" fillId="0" borderId="1" xfId="0" applyFont="1" applyFill="1" applyBorder="1" applyAlignment="1">
      <alignment horizontal="left" vertical="center"/>
    </xf>
    <xf numFmtId="0" fontId="5" fillId="0" borderId="8" xfId="0" applyFont="1" applyBorder="1" applyAlignment="1">
      <alignment horizontal="left" vertical="center" wrapText="1"/>
    </xf>
    <xf numFmtId="0" fontId="12" fillId="0" borderId="8" xfId="0" applyFont="1" applyBorder="1" applyAlignment="1">
      <alignment horizontal="left" vertical="center" wrapText="1"/>
    </xf>
    <xf numFmtId="0" fontId="5" fillId="0" borderId="0" xfId="0" applyFont="1" applyBorder="1" applyAlignment="1">
      <alignment vertical="center" wrapText="1"/>
    </xf>
    <xf numFmtId="0" fontId="7" fillId="0" borderId="5" xfId="0" applyNumberFormat="1" applyFont="1" applyFill="1" applyBorder="1" applyAlignment="1">
      <alignment horizontal="left" vertical="center" wrapText="1"/>
    </xf>
    <xf numFmtId="0" fontId="18" fillId="0" borderId="5" xfId="0" applyNumberFormat="1" applyFont="1" applyFill="1" applyBorder="1" applyAlignment="1">
      <alignment horizontal="left" vertical="center" wrapText="1"/>
    </xf>
    <xf numFmtId="0" fontId="8" fillId="0" borderId="20" xfId="0" applyNumberFormat="1" applyFont="1" applyBorder="1" applyAlignment="1">
      <alignment horizontal="left" vertical="center" wrapText="1"/>
    </xf>
    <xf numFmtId="0" fontId="16" fillId="0" borderId="0" xfId="0" applyFont="1" applyBorder="1" applyAlignment="1">
      <alignment horizontal="center" vertical="center"/>
    </xf>
    <xf numFmtId="0" fontId="15" fillId="0" borderId="0" xfId="0" applyFont="1" applyBorder="1" applyAlignment="1">
      <alignment horizontal="left" wrapText="1"/>
    </xf>
    <xf numFmtId="0" fontId="15" fillId="3" borderId="0" xfId="0" applyFont="1" applyFill="1" applyBorder="1" applyAlignment="1">
      <alignment horizontal="center" wrapText="1"/>
    </xf>
    <xf numFmtId="0" fontId="12" fillId="0" borderId="0" xfId="0" applyFont="1" applyBorder="1" applyAlignment="1">
      <alignment horizontal="center" wrapText="1"/>
    </xf>
    <xf numFmtId="0" fontId="5" fillId="0" borderId="0" xfId="0" applyFont="1" applyFill="1" applyBorder="1" applyAlignment="1">
      <alignment horizontal="left" vertical="center"/>
    </xf>
    <xf numFmtId="0" fontId="1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8" fillId="0" borderId="20" xfId="0" applyNumberFormat="1" applyFont="1" applyFill="1" applyBorder="1" applyAlignment="1">
      <alignment horizontal="left" vertical="center" wrapText="1"/>
    </xf>
    <xf numFmtId="0" fontId="7" fillId="0" borderId="10" xfId="0" applyFont="1" applyBorder="1" applyAlignment="1">
      <alignment vertical="center" wrapText="1"/>
    </xf>
    <xf numFmtId="0" fontId="9" fillId="0" borderId="0" xfId="0" applyFont="1" applyFill="1" applyBorder="1" applyAlignment="1">
      <alignment horizontal="left" vertical="center" wrapText="1"/>
    </xf>
    <xf numFmtId="0" fontId="0" fillId="0" borderId="0" xfId="0"/>
    <xf numFmtId="0" fontId="12" fillId="0" borderId="11" xfId="0" applyFont="1" applyFill="1" applyBorder="1" applyAlignment="1">
      <alignment horizontal="center" vertical="center" wrapText="1"/>
    </xf>
    <xf numFmtId="0" fontId="12" fillId="0" borderId="0" xfId="0" applyFont="1" applyBorder="1" applyAlignment="1">
      <alignment horizontal="left" inden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03974503187102"/>
          <c:y val="4.9668874172185427E-2"/>
          <c:w val="0.74900981127359345"/>
          <c:h val="0.80463576158940464"/>
        </c:manualLayout>
      </c:layout>
      <c:barChart>
        <c:barDir val="bar"/>
        <c:grouping val="clustered"/>
        <c:ser>
          <c:idx val="0"/>
          <c:order val="0"/>
          <c:spPr>
            <a:solidFill>
              <a:srgbClr val="9999FF"/>
            </a:solidFill>
            <a:ln w="3175">
              <a:solidFill>
                <a:srgbClr val="000000"/>
              </a:solidFill>
              <a:prstDash val="solid"/>
            </a:ln>
          </c:spPr>
          <c:cat>
            <c:strRef>
              <c:f>'10a.Nativity,Gender&amp;Age'!$K$6:$K$24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'10a.Nativity,Gender&amp;Age'!$L$6:$L$24</c:f>
              <c:numCache>
                <c:formatCode>0.0</c:formatCode>
                <c:ptCount val="19"/>
                <c:pt idx="0">
                  <c:v>5.1053951373922546</c:v>
                </c:pt>
                <c:pt idx="1">
                  <c:v>4.9012006212550201</c:v>
                </c:pt>
                <c:pt idx="2">
                  <c:v>4.5960058403806698</c:v>
                </c:pt>
                <c:pt idx="3">
                  <c:v>4.6578179156653601</c:v>
                </c:pt>
                <c:pt idx="4">
                  <c:v>4.5875295217365339</c:v>
                </c:pt>
                <c:pt idx="5">
                  <c:v>4.3986357463704104</c:v>
                </c:pt>
                <c:pt idx="6">
                  <c:v>4.2279384587726652</c:v>
                </c:pt>
                <c:pt idx="7">
                  <c:v>3.9387422365298979</c:v>
                </c:pt>
                <c:pt idx="8">
                  <c:v>3.4755350774705955</c:v>
                </c:pt>
                <c:pt idx="9">
                  <c:v>3.0521547886173686</c:v>
                </c:pt>
                <c:pt idx="10">
                  <c:v>2.391035445401962</c:v>
                </c:pt>
                <c:pt idx="11">
                  <c:v>1.751639132758271</c:v>
                </c:pt>
                <c:pt idx="12">
                  <c:v>1.2835295075436279</c:v>
                </c:pt>
                <c:pt idx="13">
                  <c:v>0.84954790667454894</c:v>
                </c:pt>
                <c:pt idx="14">
                  <c:v>0.61362633272862355</c:v>
                </c:pt>
                <c:pt idx="15">
                  <c:v>0.4129603306316218</c:v>
                </c:pt>
                <c:pt idx="16">
                  <c:v>0.27478253807394781</c:v>
                </c:pt>
                <c:pt idx="17">
                  <c:v>0.12827824087608075</c:v>
                </c:pt>
                <c:pt idx="18">
                  <c:v>5.8884788497123086E-2</c:v>
                </c:pt>
              </c:numCache>
            </c:numRef>
          </c:val>
        </c:ser>
        <c:gapWidth val="0"/>
        <c:axId val="56738176"/>
        <c:axId val="56739712"/>
      </c:barChart>
      <c:barChart>
        <c:barDir val="bar"/>
        <c:grouping val="clustered"/>
        <c:ser>
          <c:idx val="1"/>
          <c:order val="1"/>
          <c:spPr>
            <a:solidFill>
              <a:srgbClr val="993300"/>
            </a:solidFill>
            <a:ln w="3175">
              <a:solidFill>
                <a:srgbClr val="000000"/>
              </a:solidFill>
              <a:prstDash val="solid"/>
            </a:ln>
          </c:spPr>
          <c:cat>
            <c:strRef>
              <c:f>'10a.Nativity,Gender&amp;Age'!$K$6:$K$24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'10a.Nativity,Gender&amp;Age'!$M$6:$M$24</c:f>
              <c:numCache>
                <c:formatCode>0.0</c:formatCode>
                <c:ptCount val="19"/>
                <c:pt idx="0">
                  <c:v>4.9254566912355058</c:v>
                </c:pt>
                <c:pt idx="1">
                  <c:v>4.6828821927723814</c:v>
                </c:pt>
                <c:pt idx="2">
                  <c:v>4.3767116496355083</c:v>
                </c:pt>
                <c:pt idx="3">
                  <c:v>4.2820607389339198</c:v>
                </c:pt>
                <c:pt idx="4">
                  <c:v>3.9994247930743354</c:v>
                </c:pt>
                <c:pt idx="5">
                  <c:v>3.9970415676695072</c:v>
                </c:pt>
                <c:pt idx="6">
                  <c:v>3.9283695879937479</c:v>
                </c:pt>
                <c:pt idx="7">
                  <c:v>3.7927918568992407</c:v>
                </c:pt>
                <c:pt idx="8">
                  <c:v>3.371601612235231</c:v>
                </c:pt>
                <c:pt idx="9">
                  <c:v>2.9652587238567172</c:v>
                </c:pt>
                <c:pt idx="10">
                  <c:v>2.4260623537711834</c:v>
                </c:pt>
                <c:pt idx="11">
                  <c:v>1.8722670032487954</c:v>
                </c:pt>
                <c:pt idx="12">
                  <c:v>1.4733280806440898</c:v>
                </c:pt>
                <c:pt idx="13">
                  <c:v>1.0492342040352403</c:v>
                </c:pt>
                <c:pt idx="14">
                  <c:v>0.78457396741190588</c:v>
                </c:pt>
                <c:pt idx="15">
                  <c:v>0.56618260316419</c:v>
                </c:pt>
                <c:pt idx="16">
                  <c:v>0.43093209739408395</c:v>
                </c:pt>
                <c:pt idx="17">
                  <c:v>0.23387937252375685</c:v>
                </c:pt>
                <c:pt idx="18">
                  <c:v>0.13670133612407911</c:v>
                </c:pt>
              </c:numCache>
            </c:numRef>
          </c:val>
        </c:ser>
        <c:gapWidth val="0"/>
        <c:axId val="56741888"/>
        <c:axId val="56743424"/>
      </c:barChart>
      <c:catAx>
        <c:axId val="56738176"/>
        <c:scaling>
          <c:orientation val="minMax"/>
        </c:scaling>
        <c:axPos val="l"/>
        <c:numFmt formatCode="General" sourceLinked="1"/>
        <c:maj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56739712"/>
        <c:crossesAt val="0"/>
        <c:auto val="1"/>
        <c:lblAlgn val="ctr"/>
        <c:lblOffset val="100"/>
        <c:tickLblSkip val="1"/>
        <c:tickMarkSkip val="1"/>
      </c:catAx>
      <c:valAx>
        <c:axId val="56739712"/>
        <c:scaling>
          <c:orientation val="minMax"/>
          <c:max val="10"/>
          <c:min val="-10"/>
        </c:scaling>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3889833077795957"/>
              <c:y val="0.94026316017428457"/>
            </c:manualLayout>
          </c:layout>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56738176"/>
        <c:crosses val="autoZero"/>
        <c:crossBetween val="between"/>
        <c:majorUnit val="2"/>
        <c:minorUnit val="1"/>
      </c:valAx>
      <c:catAx>
        <c:axId val="56741888"/>
        <c:scaling>
          <c:orientation val="minMax"/>
        </c:scaling>
        <c:delete val="1"/>
        <c:axPos val="r"/>
        <c:tickLblPos val="none"/>
        <c:crossAx val="56743424"/>
        <c:crossesAt val="0"/>
        <c:auto val="1"/>
        <c:lblAlgn val="ctr"/>
        <c:lblOffset val="100"/>
      </c:catAx>
      <c:valAx>
        <c:axId val="56743424"/>
        <c:scaling>
          <c:orientation val="maxMin"/>
          <c:max val="10"/>
          <c:min val="-10"/>
        </c:scaling>
        <c:axPos val="t"/>
        <c:numFmt formatCode="0.0" sourceLinked="1"/>
        <c:majorTickMark val="in"/>
        <c:minorTickMark val="in"/>
        <c:tickLblPos val="none"/>
        <c:spPr>
          <a:ln w="3175">
            <a:solidFill>
              <a:srgbClr val="000000"/>
            </a:solidFill>
            <a:prstDash val="solid"/>
          </a:ln>
        </c:spPr>
        <c:crossAx val="56741888"/>
        <c:crosses val="max"/>
        <c:crossBetween val="between"/>
        <c:majorUnit val="2"/>
        <c:minorUnit val="1"/>
      </c:valAx>
      <c:spPr>
        <a:noFill/>
        <a:ln w="12700">
          <a:solidFill>
            <a:srgbClr val="969696"/>
          </a:solidFill>
          <a:prstDash val="solid"/>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678579213690529"/>
          <c:y val="4.9833967883694909E-2"/>
          <c:w val="0.69047819730688864"/>
          <c:h val="0.80398801519027585"/>
        </c:manualLayout>
      </c:layout>
      <c:barChart>
        <c:barDir val="bar"/>
        <c:grouping val="clustered"/>
        <c:ser>
          <c:idx val="0"/>
          <c:order val="0"/>
          <c:spPr>
            <a:solidFill>
              <a:srgbClr val="9999FF"/>
            </a:solidFill>
            <a:ln w="3175">
              <a:solidFill>
                <a:srgbClr val="000000"/>
              </a:solidFill>
              <a:prstDash val="solid"/>
            </a:ln>
          </c:spPr>
          <c:cat>
            <c:strRef>
              <c:f>'10a.Nativity,Gender&amp;Age'!$O$6:$O$24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'10a.Nativity,Gender&amp;Age'!$P$6:$P$24</c:f>
              <c:numCache>
                <c:formatCode>0.0</c:formatCode>
                <c:ptCount val="19"/>
                <c:pt idx="0">
                  <c:v>2.6626778268547544</c:v>
                </c:pt>
                <c:pt idx="1">
                  <c:v>2.7924610598506341</c:v>
                </c:pt>
                <c:pt idx="2">
                  <c:v>3.0028393433637883</c:v>
                </c:pt>
                <c:pt idx="3">
                  <c:v>3.2041139513684986</c:v>
                </c:pt>
                <c:pt idx="4">
                  <c:v>3.2226488275249974</c:v>
                </c:pt>
                <c:pt idx="5">
                  <c:v>3.1272105407969173</c:v>
                </c:pt>
                <c:pt idx="6">
                  <c:v>2.9504129782258035</c:v>
                </c:pt>
                <c:pt idx="7">
                  <c:v>3.0487370407188599</c:v>
                </c:pt>
                <c:pt idx="8">
                  <c:v>3.3692059177871889</c:v>
                </c:pt>
                <c:pt idx="9">
                  <c:v>3.8564353622180239</c:v>
                </c:pt>
                <c:pt idx="10">
                  <c:v>3.9704105562662599</c:v>
                </c:pt>
                <c:pt idx="11">
                  <c:v>3.6021874982608164</c:v>
                </c:pt>
                <c:pt idx="12">
                  <c:v>3.2128306902003785</c:v>
                </c:pt>
                <c:pt idx="13">
                  <c:v>2.3534290978249448</c:v>
                </c:pt>
                <c:pt idx="14">
                  <c:v>1.7295820624850127</c:v>
                </c:pt>
                <c:pt idx="15">
                  <c:v>1.3151393676849417</c:v>
                </c:pt>
                <c:pt idx="16">
                  <c:v>0.98188685435350065</c:v>
                </c:pt>
                <c:pt idx="17">
                  <c:v>0.5420236386013878</c:v>
                </c:pt>
                <c:pt idx="18">
                  <c:v>0.23258905809700847</c:v>
                </c:pt>
              </c:numCache>
            </c:numRef>
          </c:val>
        </c:ser>
        <c:gapWidth val="0"/>
        <c:axId val="56768768"/>
        <c:axId val="56791040"/>
      </c:barChart>
      <c:barChart>
        <c:barDir val="bar"/>
        <c:grouping val="clustered"/>
        <c:ser>
          <c:idx val="1"/>
          <c:order val="1"/>
          <c:spPr>
            <a:solidFill>
              <a:srgbClr val="993300"/>
            </a:solidFill>
            <a:ln w="3175">
              <a:solidFill>
                <a:srgbClr val="000000"/>
              </a:solidFill>
              <a:prstDash val="solid"/>
            </a:ln>
          </c:spPr>
          <c:cat>
            <c:strRef>
              <c:f>'10a.Nativity,Gender&amp;Age'!$O$6:$O$24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'10a.Nativity,Gender&amp;Age'!$Q$6:$Q$24</c:f>
              <c:numCache>
                <c:formatCode>0.0</c:formatCode>
                <c:ptCount val="19"/>
                <c:pt idx="0">
                  <c:v>2.5251005111179601</c:v>
                </c:pt>
                <c:pt idx="1">
                  <c:v>2.7106275072938071</c:v>
                </c:pt>
                <c:pt idx="2">
                  <c:v>2.7895742685038298</c:v>
                </c:pt>
                <c:pt idx="3">
                  <c:v>3.0325339404400258</c:v>
                </c:pt>
                <c:pt idx="4">
                  <c:v>3.1203553634562216</c:v>
                </c:pt>
                <c:pt idx="5">
                  <c:v>3.0656992884143119</c:v>
                </c:pt>
                <c:pt idx="6">
                  <c:v>2.8978997808415041</c:v>
                </c:pt>
                <c:pt idx="7">
                  <c:v>3.0095584327394986</c:v>
                </c:pt>
                <c:pt idx="8">
                  <c:v>3.3541951105747216</c:v>
                </c:pt>
                <c:pt idx="9">
                  <c:v>3.8942246542563383</c:v>
                </c:pt>
                <c:pt idx="10">
                  <c:v>4.0474023224568985</c:v>
                </c:pt>
                <c:pt idx="11">
                  <c:v>3.7370181729431047</c:v>
                </c:pt>
                <c:pt idx="12">
                  <c:v>3.3876996628796432</c:v>
                </c:pt>
                <c:pt idx="13">
                  <c:v>2.5846115750898253</c:v>
                </c:pt>
                <c:pt idx="14">
                  <c:v>1.9814712376461072</c:v>
                </c:pt>
                <c:pt idx="15">
                  <c:v>1.6416077944036649</c:v>
                </c:pt>
                <c:pt idx="16">
                  <c:v>1.4314326272561608</c:v>
                </c:pt>
                <c:pt idx="17">
                  <c:v>0.99963059226579198</c:v>
                </c:pt>
                <c:pt idx="18">
                  <c:v>0.61253548493687004</c:v>
                </c:pt>
              </c:numCache>
            </c:numRef>
          </c:val>
        </c:ser>
        <c:gapWidth val="0"/>
        <c:axId val="56792960"/>
        <c:axId val="56794496"/>
      </c:barChart>
      <c:catAx>
        <c:axId val="56768768"/>
        <c:scaling>
          <c:orientation val="minMax"/>
        </c:scaling>
        <c:axPos val="l"/>
        <c:numFmt formatCode="General" sourceLinked="1"/>
        <c:maj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56791040"/>
        <c:crossesAt val="0"/>
        <c:auto val="1"/>
        <c:lblAlgn val="ctr"/>
        <c:lblOffset val="100"/>
        <c:tickLblSkip val="1"/>
        <c:tickMarkSkip val="1"/>
      </c:catAx>
      <c:valAx>
        <c:axId val="56791040"/>
        <c:scaling>
          <c:orientation val="minMax"/>
          <c:max val="10"/>
          <c:min val="-10"/>
        </c:scaling>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338080264719387"/>
              <c:y val="0.93702768941961734"/>
            </c:manualLayout>
          </c:layout>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56768768"/>
        <c:crosses val="autoZero"/>
        <c:crossBetween val="between"/>
        <c:majorUnit val="2"/>
        <c:minorUnit val="1"/>
      </c:valAx>
      <c:catAx>
        <c:axId val="56792960"/>
        <c:scaling>
          <c:orientation val="minMax"/>
        </c:scaling>
        <c:delete val="1"/>
        <c:axPos val="r"/>
        <c:tickLblPos val="none"/>
        <c:crossAx val="56794496"/>
        <c:crossesAt val="0"/>
        <c:auto val="1"/>
        <c:lblAlgn val="ctr"/>
        <c:lblOffset val="100"/>
      </c:catAx>
      <c:valAx>
        <c:axId val="56794496"/>
        <c:scaling>
          <c:orientation val="maxMin"/>
          <c:max val="10"/>
          <c:min val="-10"/>
        </c:scaling>
        <c:axPos val="t"/>
        <c:numFmt formatCode="0.0" sourceLinked="1"/>
        <c:majorTickMark val="in"/>
        <c:minorTickMark val="in"/>
        <c:tickLblPos val="none"/>
        <c:spPr>
          <a:ln w="3175">
            <a:solidFill>
              <a:srgbClr val="000000"/>
            </a:solidFill>
            <a:prstDash val="solid"/>
          </a:ln>
        </c:spPr>
        <c:crossAx val="56792960"/>
        <c:crosses val="max"/>
        <c:crossBetween val="between"/>
        <c:majorUnit val="2"/>
        <c:minorUnit val="1"/>
      </c:valAx>
      <c:spPr>
        <a:noFill/>
        <a:ln w="12700">
          <a:solidFill>
            <a:srgbClr val="969696"/>
          </a:solidFill>
          <a:prstDash val="solid"/>
        </a:ln>
      </c:spPr>
    </c:plotArea>
    <c:plotVisOnly val="1"/>
    <c:dispBlanksAs val="gap"/>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826580353654392"/>
          <c:y val="5.3156232409274425E-2"/>
          <c:w val="0.73816551064413605"/>
          <c:h val="0.80066575066469781"/>
        </c:manualLayout>
      </c:layout>
      <c:barChart>
        <c:barDir val="bar"/>
        <c:grouping val="clustered"/>
        <c:ser>
          <c:idx val="0"/>
          <c:order val="0"/>
          <c:spPr>
            <a:solidFill>
              <a:srgbClr val="9999FF"/>
            </a:solidFill>
            <a:ln w="3175">
              <a:solidFill>
                <a:srgbClr val="000000"/>
              </a:solidFill>
              <a:prstDash val="solid"/>
            </a:ln>
          </c:spPr>
          <c:cat>
            <c:strRef>
              <c:f>'10a.Nativity,Gender&amp;Age'!$K$26:$K$44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'10a.Nativity,Gender&amp;Age'!$L$26:$L$44</c:f>
              <c:numCache>
                <c:formatCode>0.0</c:formatCode>
                <c:ptCount val="19"/>
                <c:pt idx="0">
                  <c:v>0.26687420833332226</c:v>
                </c:pt>
                <c:pt idx="1">
                  <c:v>0.7464538248577558</c:v>
                </c:pt>
                <c:pt idx="2">
                  <c:v>1.5166732608443221</c:v>
                </c:pt>
                <c:pt idx="3">
                  <c:v>2.5581299567600859</c:v>
                </c:pt>
                <c:pt idx="4">
                  <c:v>4.771647923524899</c:v>
                </c:pt>
                <c:pt idx="5">
                  <c:v>6.0398717018372379</c:v>
                </c:pt>
                <c:pt idx="6">
                  <c:v>6.5827235379724982</c:v>
                </c:pt>
                <c:pt idx="7">
                  <c:v>6.5871556756472369</c:v>
                </c:pt>
                <c:pt idx="8">
                  <c:v>5.84557507650619</c:v>
                </c:pt>
                <c:pt idx="9">
                  <c:v>5.0753024973820358</c:v>
                </c:pt>
                <c:pt idx="10">
                  <c:v>3.8687300729841279</c:v>
                </c:pt>
                <c:pt idx="11">
                  <c:v>2.749546224033931</c:v>
                </c:pt>
                <c:pt idx="12">
                  <c:v>1.8994739095094595</c:v>
                </c:pt>
                <c:pt idx="13">
                  <c:v>1.2598484198286612</c:v>
                </c:pt>
                <c:pt idx="14">
                  <c:v>0.90565472212649079</c:v>
                </c:pt>
                <c:pt idx="15">
                  <c:v>0.60949333066909073</c:v>
                </c:pt>
                <c:pt idx="16">
                  <c:v>0.3759983270540288</c:v>
                </c:pt>
                <c:pt idx="17">
                  <c:v>0.18237130525657375</c:v>
                </c:pt>
              </c:numCache>
            </c:numRef>
          </c:val>
        </c:ser>
        <c:gapWidth val="0"/>
        <c:axId val="56824192"/>
        <c:axId val="56825728"/>
      </c:barChart>
      <c:barChart>
        <c:barDir val="bar"/>
        <c:grouping val="clustered"/>
        <c:ser>
          <c:idx val="1"/>
          <c:order val="1"/>
          <c:spPr>
            <a:solidFill>
              <a:srgbClr val="993300"/>
            </a:solidFill>
            <a:ln w="3175">
              <a:solidFill>
                <a:srgbClr val="000000"/>
              </a:solidFill>
              <a:prstDash val="solid"/>
            </a:ln>
          </c:spPr>
          <c:cat>
            <c:strRef>
              <c:f>'10a.Nativity,Gender&amp;Age'!$K$26:$K$44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'10a.Nativity,Gender&amp;Age'!$M$26:$M$44</c:f>
              <c:numCache>
                <c:formatCode>0.0</c:formatCode>
                <c:ptCount val="19"/>
                <c:pt idx="0">
                  <c:v>0.23381917675434133</c:v>
                </c:pt>
                <c:pt idx="1">
                  <c:v>0.72590868786670426</c:v>
                </c:pt>
                <c:pt idx="2">
                  <c:v>1.4374793572124935</c:v>
                </c:pt>
                <c:pt idx="3">
                  <c:v>2.0560495357814075</c:v>
                </c:pt>
                <c:pt idx="4">
                  <c:v>3.3730587143984159</c:v>
                </c:pt>
                <c:pt idx="5">
                  <c:v>4.825630722685557</c:v>
                </c:pt>
                <c:pt idx="6">
                  <c:v>5.7254503283050182</c:v>
                </c:pt>
                <c:pt idx="7">
                  <c:v>6.0247949937038667</c:v>
                </c:pt>
                <c:pt idx="8">
                  <c:v>5.4149030895028751</c:v>
                </c:pt>
                <c:pt idx="9">
                  <c:v>4.7241592157773473</c:v>
                </c:pt>
                <c:pt idx="10">
                  <c:v>3.7456771379019247</c:v>
                </c:pt>
                <c:pt idx="11">
                  <c:v>2.8360419947701838</c:v>
                </c:pt>
                <c:pt idx="12">
                  <c:v>2.1612304336931745</c:v>
                </c:pt>
                <c:pt idx="13">
                  <c:v>1.5853182516651738</c:v>
                </c:pt>
                <c:pt idx="14">
                  <c:v>1.242970159331098</c:v>
                </c:pt>
                <c:pt idx="15">
                  <c:v>0.82615790261041744</c:v>
                </c:pt>
                <c:pt idx="16">
                  <c:v>0.61103448165910756</c:v>
                </c:pt>
                <c:pt idx="17">
                  <c:v>0.32340256378438659</c:v>
                </c:pt>
                <c:pt idx="18">
                  <c:v>0.20078008811663645</c:v>
                </c:pt>
              </c:numCache>
            </c:numRef>
          </c:val>
        </c:ser>
        <c:gapWidth val="0"/>
        <c:axId val="56832000"/>
        <c:axId val="56833536"/>
      </c:barChart>
      <c:catAx>
        <c:axId val="56824192"/>
        <c:scaling>
          <c:orientation val="minMax"/>
        </c:scaling>
        <c:axPos val="l"/>
        <c:numFmt formatCode="General" sourceLinked="1"/>
        <c:maj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56825728"/>
        <c:crossesAt val="0"/>
        <c:auto val="1"/>
        <c:lblAlgn val="ctr"/>
        <c:lblOffset val="100"/>
        <c:tickLblSkip val="1"/>
        <c:tickMarkSkip val="1"/>
      </c:catAx>
      <c:valAx>
        <c:axId val="56825728"/>
        <c:scaling>
          <c:orientation val="minMax"/>
          <c:max val="10"/>
          <c:min val="-10"/>
        </c:scaling>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4091213845793917"/>
              <c:y val="0.92605377970137837"/>
            </c:manualLayout>
          </c:layout>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56824192"/>
        <c:crosses val="autoZero"/>
        <c:crossBetween val="between"/>
        <c:majorUnit val="2"/>
        <c:minorUnit val="1"/>
      </c:valAx>
      <c:catAx>
        <c:axId val="56832000"/>
        <c:scaling>
          <c:orientation val="minMax"/>
        </c:scaling>
        <c:delete val="1"/>
        <c:axPos val="r"/>
        <c:tickLblPos val="none"/>
        <c:crossAx val="56833536"/>
        <c:crossesAt val="0"/>
        <c:auto val="1"/>
        <c:lblAlgn val="ctr"/>
        <c:lblOffset val="100"/>
      </c:catAx>
      <c:valAx>
        <c:axId val="56833536"/>
        <c:scaling>
          <c:orientation val="maxMin"/>
          <c:max val="10"/>
          <c:min val="-10"/>
        </c:scaling>
        <c:axPos val="t"/>
        <c:numFmt formatCode="0.0" sourceLinked="1"/>
        <c:majorTickMark val="in"/>
        <c:minorTickMark val="in"/>
        <c:tickLblPos val="none"/>
        <c:spPr>
          <a:ln w="3175">
            <a:solidFill>
              <a:srgbClr val="000000"/>
            </a:solidFill>
            <a:prstDash val="solid"/>
          </a:ln>
        </c:spPr>
        <c:crossAx val="56832000"/>
        <c:crosses val="max"/>
        <c:crossBetween val="between"/>
        <c:majorUnit val="2"/>
        <c:minorUnit val="1"/>
      </c:valAx>
      <c:spPr>
        <a:noFill/>
        <a:ln w="12700">
          <a:solidFill>
            <a:srgbClr val="969696"/>
          </a:solidFill>
          <a:prstDash val="solid"/>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003121934373061"/>
          <c:y val="5.3156232409274425E-2"/>
          <c:w val="0.75404318655028224"/>
          <c:h val="0.80066575066469781"/>
        </c:manualLayout>
      </c:layout>
      <c:barChart>
        <c:barDir val="bar"/>
        <c:grouping val="clustered"/>
        <c:ser>
          <c:idx val="0"/>
          <c:order val="0"/>
          <c:spPr>
            <a:solidFill>
              <a:srgbClr val="9999FF"/>
            </a:solidFill>
            <a:ln w="3175">
              <a:solidFill>
                <a:srgbClr val="000000"/>
              </a:solidFill>
              <a:prstDash val="solid"/>
            </a:ln>
          </c:spPr>
          <c:cat>
            <c:strRef>
              <c:f>'10a.Nativity,Gender&amp;Age'!$O$26:$O$44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'10a.Nativity,Gender&amp;Age'!$P$26:$P$44</c:f>
              <c:numCache>
                <c:formatCode>0.0</c:formatCode>
                <c:ptCount val="19"/>
                <c:pt idx="0">
                  <c:v>7.9584168756628477</c:v>
                </c:pt>
                <c:pt idx="1">
                  <c:v>7.3510366560527372</c:v>
                </c:pt>
                <c:pt idx="2">
                  <c:v>6.4117265776868066</c:v>
                </c:pt>
                <c:pt idx="3">
                  <c:v>5.8958936578543844</c:v>
                </c:pt>
                <c:pt idx="4">
                  <c:v>4.4789645676070471</c:v>
                </c:pt>
                <c:pt idx="5">
                  <c:v>3.4308850789182221</c:v>
                </c:pt>
                <c:pt idx="6">
                  <c:v>2.8394453389921464</c:v>
                </c:pt>
                <c:pt idx="7">
                  <c:v>2.377111890291145</c:v>
                </c:pt>
                <c:pt idx="8">
                  <c:v>2.0780469324447362</c:v>
                </c:pt>
                <c:pt idx="9">
                  <c:v>1.8592108130788394</c:v>
                </c:pt>
                <c:pt idx="10">
                  <c:v>1.5197165120275102</c:v>
                </c:pt>
                <c:pt idx="11">
                  <c:v>1.1632257175996903</c:v>
                </c:pt>
                <c:pt idx="12">
                  <c:v>0.92033943476318736</c:v>
                </c:pt>
                <c:pt idx="13">
                  <c:v>0.60761523749418922</c:v>
                </c:pt>
                <c:pt idx="14">
                  <c:v>0.44143252487703472</c:v>
                </c:pt>
                <c:pt idx="15">
                  <c:v>0.29707513976121869</c:v>
                </c:pt>
                <c:pt idx="16">
                  <c:v>0.21510090179495692</c:v>
                </c:pt>
                <c:pt idx="17">
                  <c:v>9.6382401046111607E-2</c:v>
                </c:pt>
                <c:pt idx="18">
                  <c:v>4.3716460010218582E-2</c:v>
                </c:pt>
              </c:numCache>
            </c:numRef>
          </c:val>
        </c:ser>
        <c:gapWidth val="0"/>
        <c:axId val="56850688"/>
        <c:axId val="56856576"/>
      </c:barChart>
      <c:barChart>
        <c:barDir val="bar"/>
        <c:grouping val="clustered"/>
        <c:ser>
          <c:idx val="1"/>
          <c:order val="1"/>
          <c:spPr>
            <a:solidFill>
              <a:srgbClr val="993300"/>
            </a:solidFill>
            <a:ln w="3175">
              <a:solidFill>
                <a:srgbClr val="000000"/>
              </a:solidFill>
              <a:prstDash val="solid"/>
            </a:ln>
          </c:spPr>
          <c:cat>
            <c:strRef>
              <c:f>'10a.Nativity,Gender&amp;Age'!$O$26:$O$44</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'10a.Nativity,Gender&amp;Age'!$Q$26:$Q$44</c:f>
              <c:numCache>
                <c:formatCode>0.0</c:formatCode>
                <c:ptCount val="19"/>
                <c:pt idx="0">
                  <c:v>7.6918689922574144</c:v>
                </c:pt>
                <c:pt idx="1">
                  <c:v>7.016101701952512</c:v>
                </c:pt>
                <c:pt idx="2">
                  <c:v>6.1098226038007404</c:v>
                </c:pt>
                <c:pt idx="3">
                  <c:v>5.5946226654694335</c:v>
                </c:pt>
                <c:pt idx="4">
                  <c:v>4.3687599814053852</c:v>
                </c:pt>
                <c:pt idx="5">
                  <c:v>3.5084660492381272</c:v>
                </c:pt>
                <c:pt idx="6">
                  <c:v>2.8687254337764259</c:v>
                </c:pt>
                <c:pt idx="7">
                  <c:v>2.476696801704287</c:v>
                </c:pt>
                <c:pt idx="8">
                  <c:v>2.166774017613494</c:v>
                </c:pt>
                <c:pt idx="9">
                  <c:v>1.9281274574057503</c:v>
                </c:pt>
                <c:pt idx="10">
                  <c:v>1.6479548038673915</c:v>
                </c:pt>
                <c:pt idx="11">
                  <c:v>1.3039794951596499</c:v>
                </c:pt>
                <c:pt idx="12">
                  <c:v>1.0677081823669843</c:v>
                </c:pt>
                <c:pt idx="13">
                  <c:v>0.73313358902234593</c:v>
                </c:pt>
                <c:pt idx="14">
                  <c:v>0.51428180179751082</c:v>
                </c:pt>
                <c:pt idx="15">
                  <c:v>0.41288881946286504</c:v>
                </c:pt>
                <c:pt idx="16">
                  <c:v>0.32473517793125667</c:v>
                </c:pt>
                <c:pt idx="17">
                  <c:v>0.18109224718303646</c:v>
                </c:pt>
                <c:pt idx="18">
                  <c:v>9.8917460622361814E-2</c:v>
                </c:pt>
              </c:numCache>
            </c:numRef>
          </c:val>
        </c:ser>
        <c:gapWidth val="0"/>
        <c:axId val="56858496"/>
        <c:axId val="56860032"/>
      </c:barChart>
      <c:catAx>
        <c:axId val="56850688"/>
        <c:scaling>
          <c:orientation val="minMax"/>
        </c:scaling>
        <c:axPos val="l"/>
        <c:numFmt formatCode="General" sourceLinked="1"/>
        <c:majorTickMark val="none"/>
        <c:tickLblPos val="low"/>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56856576"/>
        <c:crossesAt val="0"/>
        <c:auto val="1"/>
        <c:lblAlgn val="ctr"/>
        <c:lblOffset val="100"/>
        <c:tickLblSkip val="1"/>
        <c:tickMarkSkip val="1"/>
      </c:catAx>
      <c:valAx>
        <c:axId val="56856576"/>
        <c:scaling>
          <c:orientation val="minMax"/>
          <c:max val="10"/>
          <c:min val="-10"/>
        </c:scaling>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Verdana"/>
                    <a:ea typeface="Verdana"/>
                    <a:cs typeface="Verdana"/>
                  </a:defRPr>
                </a:pPr>
                <a:r>
                  <a:rPr lang="en-US"/>
                  <a:t>Percent</a:t>
                </a:r>
              </a:p>
            </c:rich>
          </c:tx>
          <c:layout>
            <c:manualLayout>
              <c:xMode val="edge"/>
              <c:yMode val="edge"/>
              <c:x val="0.55055535276633449"/>
              <c:y val="0.93048339156280957"/>
            </c:manualLayout>
          </c:layout>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Verdana"/>
                <a:ea typeface="Verdana"/>
                <a:cs typeface="Verdana"/>
              </a:defRPr>
            </a:pPr>
            <a:endParaRPr lang="en-US"/>
          </a:p>
        </c:txPr>
        <c:crossAx val="56850688"/>
        <c:crosses val="autoZero"/>
        <c:crossBetween val="between"/>
        <c:majorUnit val="2"/>
        <c:minorUnit val="1"/>
      </c:valAx>
      <c:catAx>
        <c:axId val="56858496"/>
        <c:scaling>
          <c:orientation val="minMax"/>
        </c:scaling>
        <c:delete val="1"/>
        <c:axPos val="r"/>
        <c:tickLblPos val="none"/>
        <c:crossAx val="56860032"/>
        <c:crossesAt val="0"/>
        <c:auto val="1"/>
        <c:lblAlgn val="ctr"/>
        <c:lblOffset val="100"/>
      </c:catAx>
      <c:valAx>
        <c:axId val="56860032"/>
        <c:scaling>
          <c:orientation val="maxMin"/>
          <c:max val="10"/>
          <c:min val="-10"/>
        </c:scaling>
        <c:axPos val="t"/>
        <c:numFmt formatCode="0.0" sourceLinked="1"/>
        <c:majorTickMark val="in"/>
        <c:minorTickMark val="in"/>
        <c:tickLblPos val="none"/>
        <c:spPr>
          <a:ln w="3175">
            <a:solidFill>
              <a:srgbClr val="000000"/>
            </a:solidFill>
            <a:prstDash val="solid"/>
          </a:ln>
        </c:spPr>
        <c:crossAx val="56858496"/>
        <c:crosses val="max"/>
        <c:crossBetween val="between"/>
        <c:majorUnit val="2"/>
        <c:minorUnit val="1"/>
      </c:valAx>
      <c:spPr>
        <a:noFill/>
        <a:ln w="12700">
          <a:solidFill>
            <a:srgbClr val="969696"/>
          </a:solidFill>
          <a:prstDash val="solid"/>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emf"/><Relationship Id="rId5" Type="http://schemas.openxmlformats.org/officeDocument/2006/relationships/image" Target="../media/image1.png"/><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png"/></Relationships>
</file>

<file path=xl/drawings/_rels/drawing3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1517109" name="Picture 1"/>
        <xdr:cNvPicPr>
          <a:picLocks noChangeAspect="1"/>
        </xdr:cNvPicPr>
      </xdr:nvPicPr>
      <xdr:blipFill>
        <a:blip xmlns:r="http://schemas.openxmlformats.org/officeDocument/2006/relationships" r:embed="rId1" cstate="print"/>
        <a:srcRect/>
        <a:stretch>
          <a:fillRect/>
        </a:stretch>
      </xdr:blipFill>
      <xdr:spPr bwMode="auto">
        <a:xfrm>
          <a:off x="0" y="2514600"/>
          <a:ext cx="123825" cy="123825"/>
        </a:xfrm>
        <a:prstGeom prst="rect">
          <a:avLst/>
        </a:prstGeom>
        <a:noFill/>
        <a:ln w="9525">
          <a:noFill/>
          <a:miter lim="800000"/>
          <a:headEnd/>
          <a:tailEnd/>
        </a:ln>
      </xdr:spPr>
    </xdr:pic>
    <xdr:clientData/>
  </xdr:twoCellAnchor>
  <xdr:twoCellAnchor editAs="oneCell">
    <xdr:from>
      <xdr:col>4</xdr:col>
      <xdr:colOff>0</xdr:colOff>
      <xdr:row>16</xdr:row>
      <xdr:rowOff>123825</xdr:rowOff>
    </xdr:from>
    <xdr:to>
      <xdr:col>4</xdr:col>
      <xdr:colOff>685800</xdr:colOff>
      <xdr:row>16</xdr:row>
      <xdr:rowOff>209550</xdr:rowOff>
    </xdr:to>
    <xdr:pic>
      <xdr:nvPicPr>
        <xdr:cNvPr id="151711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43225" y="2543175"/>
          <a:ext cx="685800" cy="857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31</xdr:row>
      <xdr:rowOff>104775</xdr:rowOff>
    </xdr:from>
    <xdr:to>
      <xdr:col>0</xdr:col>
      <xdr:colOff>133350</xdr:colOff>
      <xdr:row>32</xdr:row>
      <xdr:rowOff>0</xdr:rowOff>
    </xdr:to>
    <xdr:pic>
      <xdr:nvPicPr>
        <xdr:cNvPr id="1762751" name="Picture 1"/>
        <xdr:cNvPicPr>
          <a:picLocks noChangeAspect="1"/>
        </xdr:cNvPicPr>
      </xdr:nvPicPr>
      <xdr:blipFill>
        <a:blip xmlns:r="http://schemas.openxmlformats.org/officeDocument/2006/relationships" r:embed="rId1" cstate="print"/>
        <a:srcRect/>
        <a:stretch>
          <a:fillRect/>
        </a:stretch>
      </xdr:blipFill>
      <xdr:spPr bwMode="auto">
        <a:xfrm>
          <a:off x="9525" y="4067175"/>
          <a:ext cx="123825" cy="123825"/>
        </a:xfrm>
        <a:prstGeom prst="rect">
          <a:avLst/>
        </a:prstGeom>
        <a:noFill/>
        <a:ln w="9525">
          <a:noFill/>
          <a:miter lim="800000"/>
          <a:headEnd/>
          <a:tailEnd/>
        </a:ln>
      </xdr:spPr>
    </xdr:pic>
    <xdr:clientData/>
  </xdr:twoCellAnchor>
  <xdr:twoCellAnchor editAs="oneCell">
    <xdr:from>
      <xdr:col>10</xdr:col>
      <xdr:colOff>66675</xdr:colOff>
      <xdr:row>31</xdr:row>
      <xdr:rowOff>114300</xdr:rowOff>
    </xdr:from>
    <xdr:to>
      <xdr:col>10</xdr:col>
      <xdr:colOff>676275</xdr:colOff>
      <xdr:row>31</xdr:row>
      <xdr:rowOff>200025</xdr:rowOff>
    </xdr:to>
    <xdr:pic>
      <xdr:nvPicPr>
        <xdr:cNvPr id="1762752"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24425" y="4076700"/>
          <a:ext cx="609600" cy="857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333375</xdr:colOff>
      <xdr:row>23</xdr:row>
      <xdr:rowOff>133350</xdr:rowOff>
    </xdr:to>
    <xdr:graphicFrame macro="">
      <xdr:nvGraphicFramePr>
        <xdr:cNvPr id="1768425" name="Chart 2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257175</xdr:colOff>
      <xdr:row>6</xdr:row>
      <xdr:rowOff>9525</xdr:rowOff>
    </xdr:from>
    <xdr:to>
      <xdr:col>8</xdr:col>
      <xdr:colOff>590550</xdr:colOff>
      <xdr:row>23</xdr:row>
      <xdr:rowOff>133350</xdr:rowOff>
    </xdr:to>
    <xdr:graphicFrame macro="">
      <xdr:nvGraphicFramePr>
        <xdr:cNvPr id="1768426" name="Chart 2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4</xdr:col>
      <xdr:colOff>333375</xdr:colOff>
      <xdr:row>42</xdr:row>
      <xdr:rowOff>123825</xdr:rowOff>
    </xdr:to>
    <xdr:graphicFrame macro="">
      <xdr:nvGraphicFramePr>
        <xdr:cNvPr id="1768427" name="Chart 2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295275</xdr:colOff>
      <xdr:row>25</xdr:row>
      <xdr:rowOff>0</xdr:rowOff>
    </xdr:from>
    <xdr:to>
      <xdr:col>8</xdr:col>
      <xdr:colOff>619125</xdr:colOff>
      <xdr:row>42</xdr:row>
      <xdr:rowOff>123825</xdr:rowOff>
    </xdr:to>
    <xdr:graphicFrame macro="">
      <xdr:nvGraphicFramePr>
        <xdr:cNvPr id="1768428" name="Chart 2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44</xdr:row>
      <xdr:rowOff>66675</xdr:rowOff>
    </xdr:from>
    <xdr:to>
      <xdr:col>0</xdr:col>
      <xdr:colOff>123825</xdr:colOff>
      <xdr:row>44</xdr:row>
      <xdr:rowOff>190500</xdr:rowOff>
    </xdr:to>
    <xdr:pic>
      <xdr:nvPicPr>
        <xdr:cNvPr id="1768429" name="Picture 1"/>
        <xdr:cNvPicPr>
          <a:picLocks noChangeAspect="1"/>
        </xdr:cNvPicPr>
      </xdr:nvPicPr>
      <xdr:blipFill>
        <a:blip xmlns:r="http://schemas.openxmlformats.org/officeDocument/2006/relationships" r:embed="rId5" cstate="print"/>
        <a:srcRect/>
        <a:stretch>
          <a:fillRect/>
        </a:stretch>
      </xdr:blipFill>
      <xdr:spPr bwMode="auto">
        <a:xfrm>
          <a:off x="0" y="7210425"/>
          <a:ext cx="123825" cy="123825"/>
        </a:xfrm>
        <a:prstGeom prst="rect">
          <a:avLst/>
        </a:prstGeom>
        <a:noFill/>
        <a:ln w="9525">
          <a:noFill/>
          <a:miter lim="800000"/>
          <a:headEnd/>
          <a:tailEnd/>
        </a:ln>
      </xdr:spPr>
    </xdr:pic>
    <xdr:clientData/>
  </xdr:twoCellAnchor>
  <xdr:twoCellAnchor editAs="oneCell">
    <xdr:from>
      <xdr:col>7</xdr:col>
      <xdr:colOff>523875</xdr:colOff>
      <xdr:row>44</xdr:row>
      <xdr:rowOff>104775</xdr:rowOff>
    </xdr:from>
    <xdr:to>
      <xdr:col>8</xdr:col>
      <xdr:colOff>552450</xdr:colOff>
      <xdr:row>44</xdr:row>
      <xdr:rowOff>190500</xdr:rowOff>
    </xdr:to>
    <xdr:pic>
      <xdr:nvPicPr>
        <xdr:cNvPr id="1768430" name="Picture 3" descr="PRCLogoBauerBodoniSmall2.eps"/>
        <xdr:cNvPicPr>
          <a:picLocks noChangeAspect="1"/>
        </xdr:cNvPicPr>
      </xdr:nvPicPr>
      <xdr:blipFill>
        <a:blip xmlns:r="http://schemas.openxmlformats.org/officeDocument/2006/relationships" r:embed="rId6" cstate="print"/>
        <a:srcRect/>
        <a:stretch>
          <a:fillRect/>
        </a:stretch>
      </xdr:blipFill>
      <xdr:spPr bwMode="auto">
        <a:xfrm>
          <a:off x="4791075" y="7248525"/>
          <a:ext cx="638175" cy="85725"/>
        </a:xfrm>
        <a:prstGeom prst="rect">
          <a:avLst/>
        </a:prstGeom>
        <a:noFill/>
        <a:ln w="9525">
          <a:noFill/>
          <a:miter lim="800000"/>
          <a:headEnd/>
          <a:tailEnd/>
        </a:ln>
      </xdr:spPr>
    </xdr:pic>
    <xdr:clientData/>
  </xdr:twoCellAnchor>
</xdr:wsDr>
</file>

<file path=xl/drawings/drawing12.xml><?xml version="1.0" encoding="utf-8"?>
<c:userShapes xmlns:c="http://schemas.openxmlformats.org/drawingml/2006/chart">
  <cdr:relSizeAnchor xmlns:cdr="http://schemas.openxmlformats.org/drawingml/2006/chartDrawing">
    <cdr:from>
      <cdr:x>0.32499</cdr:x>
      <cdr:y>0.07087</cdr:y>
    </cdr:from>
    <cdr:to>
      <cdr:x>0.62048</cdr:x>
      <cdr:y>0.14243</cdr:y>
    </cdr:to>
    <cdr:sp macro="" textlink="">
      <cdr:nvSpPr>
        <cdr:cNvPr id="565251" name="Text Box 3"/>
        <cdr:cNvSpPr txBox="1">
          <a:spLocks xmlns:a="http://schemas.openxmlformats.org/drawingml/2006/main" noChangeArrowheads="1"/>
        </cdr:cNvSpPr>
      </cdr:nvSpPr>
      <cdr:spPr bwMode="auto">
        <a:xfrm xmlns:a="http://schemas.openxmlformats.org/drawingml/2006/main">
          <a:off x="630115" y="203655"/>
          <a:ext cx="1047749" cy="2056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0.6246</cdr:x>
      <cdr:y>0.07694</cdr:y>
    </cdr:from>
    <cdr:to>
      <cdr:x>0.92358</cdr:x>
      <cdr:y>0.14898</cdr:y>
    </cdr:to>
    <cdr:sp macro="" textlink="">
      <cdr:nvSpPr>
        <cdr:cNvPr id="565252" name="Text Box 4"/>
        <cdr:cNvSpPr txBox="1">
          <a:spLocks xmlns:a="http://schemas.openxmlformats.org/drawingml/2006/main" noChangeArrowheads="1"/>
        </cdr:cNvSpPr>
      </cdr:nvSpPr>
      <cdr:spPr bwMode="auto">
        <a:xfrm xmlns:a="http://schemas.openxmlformats.org/drawingml/2006/main">
          <a:off x="1692520" y="221096"/>
          <a:ext cx="1055076" cy="2070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3.xml><?xml version="1.0" encoding="utf-8"?>
<c:userShapes xmlns:c="http://schemas.openxmlformats.org/drawingml/2006/chart">
  <cdr:relSizeAnchor xmlns:cdr="http://schemas.openxmlformats.org/drawingml/2006/chartDrawing">
    <cdr:from>
      <cdr:x>0.36998</cdr:x>
      <cdr:y>0.0794</cdr:y>
    </cdr:from>
    <cdr:to>
      <cdr:x>0.65606</cdr:x>
      <cdr:y>0.15216</cdr:y>
    </cdr:to>
    <cdr:sp macro="" textlink="">
      <cdr:nvSpPr>
        <cdr:cNvPr id="566275" name="Text Box 3"/>
        <cdr:cNvSpPr txBox="1">
          <a:spLocks xmlns:a="http://schemas.openxmlformats.org/drawingml/2006/main" noChangeArrowheads="1"/>
        </cdr:cNvSpPr>
      </cdr:nvSpPr>
      <cdr:spPr bwMode="auto">
        <a:xfrm xmlns:a="http://schemas.openxmlformats.org/drawingml/2006/main">
          <a:off x="746615" y="227409"/>
          <a:ext cx="1022674" cy="20839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0.64875</cdr:x>
      <cdr:y>0.07829</cdr:y>
    </cdr:from>
    <cdr:to>
      <cdr:x>0.92548</cdr:x>
      <cdr:y>0.14791</cdr:y>
    </cdr:to>
    <cdr:sp macro="" textlink="">
      <cdr:nvSpPr>
        <cdr:cNvPr id="566276" name="Text Box 4"/>
        <cdr:cNvSpPr txBox="1">
          <a:spLocks xmlns:a="http://schemas.openxmlformats.org/drawingml/2006/main" noChangeArrowheads="1"/>
        </cdr:cNvSpPr>
      </cdr:nvSpPr>
      <cdr:spPr bwMode="auto">
        <a:xfrm xmlns:a="http://schemas.openxmlformats.org/drawingml/2006/main">
          <a:off x="1744732" y="224235"/>
          <a:ext cx="987478" cy="19939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4.xml><?xml version="1.0" encoding="utf-8"?>
<c:userShapes xmlns:c="http://schemas.openxmlformats.org/drawingml/2006/chart">
  <cdr:relSizeAnchor xmlns:cdr="http://schemas.openxmlformats.org/drawingml/2006/chartDrawing">
    <cdr:from>
      <cdr:x>0.32889</cdr:x>
      <cdr:y>0.0794</cdr:y>
    </cdr:from>
    <cdr:to>
      <cdr:x>0.62677</cdr:x>
      <cdr:y>0.13303</cdr:y>
    </cdr:to>
    <cdr:sp macro="" textlink="">
      <cdr:nvSpPr>
        <cdr:cNvPr id="567299" name="Text Box 3"/>
        <cdr:cNvSpPr txBox="1">
          <a:spLocks xmlns:a="http://schemas.openxmlformats.org/drawingml/2006/main" noChangeArrowheads="1"/>
        </cdr:cNvSpPr>
      </cdr:nvSpPr>
      <cdr:spPr bwMode="auto">
        <a:xfrm xmlns:a="http://schemas.openxmlformats.org/drawingml/2006/main">
          <a:off x="633729" y="227409"/>
          <a:ext cx="1058790" cy="1535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0.62193</cdr:x>
      <cdr:y>0.0794</cdr:y>
    </cdr:from>
    <cdr:to>
      <cdr:x>0.92709</cdr:x>
      <cdr:y>0.1407</cdr:y>
    </cdr:to>
    <cdr:sp macro="" textlink="">
      <cdr:nvSpPr>
        <cdr:cNvPr id="567300" name="Text Box 4"/>
        <cdr:cNvSpPr txBox="1">
          <a:spLocks xmlns:a="http://schemas.openxmlformats.org/drawingml/2006/main" noChangeArrowheads="1"/>
        </cdr:cNvSpPr>
      </cdr:nvSpPr>
      <cdr:spPr bwMode="auto">
        <a:xfrm xmlns:a="http://schemas.openxmlformats.org/drawingml/2006/main">
          <a:off x="1677866" y="227409"/>
          <a:ext cx="1077058" cy="17557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5.xml><?xml version="1.0" encoding="utf-8"?>
<c:userShapes xmlns:c="http://schemas.openxmlformats.org/drawingml/2006/chart">
  <cdr:relSizeAnchor xmlns:cdr="http://schemas.openxmlformats.org/drawingml/2006/chartDrawing">
    <cdr:from>
      <cdr:x>0.33103</cdr:x>
      <cdr:y>0.0794</cdr:y>
    </cdr:from>
    <cdr:to>
      <cdr:x>0.62709</cdr:x>
      <cdr:y>0.13303</cdr:y>
    </cdr:to>
    <cdr:sp macro="" textlink="">
      <cdr:nvSpPr>
        <cdr:cNvPr id="568323" name="Text Box 3"/>
        <cdr:cNvSpPr txBox="1">
          <a:spLocks xmlns:a="http://schemas.openxmlformats.org/drawingml/2006/main" noChangeArrowheads="1"/>
        </cdr:cNvSpPr>
      </cdr:nvSpPr>
      <cdr:spPr bwMode="auto">
        <a:xfrm xmlns:a="http://schemas.openxmlformats.org/drawingml/2006/main">
          <a:off x="620592" y="227410"/>
          <a:ext cx="1062402" cy="1535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0.62709</cdr:x>
      <cdr:y>0.0794</cdr:y>
    </cdr:from>
    <cdr:to>
      <cdr:x>0.92501</cdr:x>
      <cdr:y>0.13303</cdr:y>
    </cdr:to>
    <cdr:sp macro="" textlink="">
      <cdr:nvSpPr>
        <cdr:cNvPr id="568324" name="Text Box 4"/>
        <cdr:cNvSpPr txBox="1">
          <a:spLocks xmlns:a="http://schemas.openxmlformats.org/drawingml/2006/main" noChangeArrowheads="1"/>
        </cdr:cNvSpPr>
      </cdr:nvSpPr>
      <cdr:spPr bwMode="auto">
        <a:xfrm xmlns:a="http://schemas.openxmlformats.org/drawingml/2006/main">
          <a:off x="1682994" y="227409"/>
          <a:ext cx="1062404" cy="1535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ctr" rtl="0">
            <a:defRPr sz="1000"/>
          </a:pPr>
          <a:r>
            <a:rPr lang="en-US" sz="650" b="1" i="0" u="none" strike="noStrike" baseline="0">
              <a:solidFill>
                <a:srgbClr val="000000"/>
              </a:solidFill>
              <a:latin typeface="+mj-lt"/>
              <a:cs typeface="Arial"/>
            </a:rPr>
            <a:t>Males</a:t>
          </a:r>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1820077" name="Picture 1"/>
        <xdr:cNvPicPr>
          <a:picLocks noChangeAspect="1"/>
        </xdr:cNvPicPr>
      </xdr:nvPicPr>
      <xdr:blipFill>
        <a:blip xmlns:r="http://schemas.openxmlformats.org/officeDocument/2006/relationships" r:embed="rId1" cstate="print"/>
        <a:srcRect/>
        <a:stretch>
          <a:fillRect/>
        </a:stretch>
      </xdr:blipFill>
      <xdr:spPr bwMode="auto">
        <a:xfrm>
          <a:off x="0" y="2495550"/>
          <a:ext cx="123825" cy="123825"/>
        </a:xfrm>
        <a:prstGeom prst="rect">
          <a:avLst/>
        </a:prstGeom>
        <a:noFill/>
        <a:ln w="9525">
          <a:noFill/>
          <a:miter lim="800000"/>
          <a:headEnd/>
          <a:tailEnd/>
        </a:ln>
      </xdr:spPr>
    </xdr:pic>
    <xdr:clientData/>
  </xdr:twoCellAnchor>
  <xdr:twoCellAnchor editAs="oneCell">
    <xdr:from>
      <xdr:col>3</xdr:col>
      <xdr:colOff>266700</xdr:colOff>
      <xdr:row>16</xdr:row>
      <xdr:rowOff>133350</xdr:rowOff>
    </xdr:from>
    <xdr:to>
      <xdr:col>3</xdr:col>
      <xdr:colOff>904875</xdr:colOff>
      <xdr:row>16</xdr:row>
      <xdr:rowOff>219075</xdr:rowOff>
    </xdr:to>
    <xdr:pic>
      <xdr:nvPicPr>
        <xdr:cNvPr id="182007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19425" y="2533650"/>
          <a:ext cx="638175" cy="857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17</xdr:row>
      <xdr:rowOff>95250</xdr:rowOff>
    </xdr:from>
    <xdr:to>
      <xdr:col>0</xdr:col>
      <xdr:colOff>123825</xdr:colOff>
      <xdr:row>17</xdr:row>
      <xdr:rowOff>219075</xdr:rowOff>
    </xdr:to>
    <xdr:pic>
      <xdr:nvPicPr>
        <xdr:cNvPr id="1833385" name="Picture 1"/>
        <xdr:cNvPicPr>
          <a:picLocks noChangeAspect="1"/>
        </xdr:cNvPicPr>
      </xdr:nvPicPr>
      <xdr:blipFill>
        <a:blip xmlns:r="http://schemas.openxmlformats.org/officeDocument/2006/relationships" r:embed="rId1" cstate="print"/>
        <a:srcRect/>
        <a:stretch>
          <a:fillRect/>
        </a:stretch>
      </xdr:blipFill>
      <xdr:spPr bwMode="auto">
        <a:xfrm>
          <a:off x="0" y="2905125"/>
          <a:ext cx="123825" cy="123825"/>
        </a:xfrm>
        <a:prstGeom prst="rect">
          <a:avLst/>
        </a:prstGeom>
        <a:noFill/>
        <a:ln w="9525">
          <a:noFill/>
          <a:miter lim="800000"/>
          <a:headEnd/>
          <a:tailEnd/>
        </a:ln>
      </xdr:spPr>
    </xdr:pic>
    <xdr:clientData/>
  </xdr:twoCellAnchor>
  <xdr:twoCellAnchor editAs="oneCell">
    <xdr:from>
      <xdr:col>3</xdr:col>
      <xdr:colOff>276225</xdr:colOff>
      <xdr:row>17</xdr:row>
      <xdr:rowOff>133350</xdr:rowOff>
    </xdr:from>
    <xdr:to>
      <xdr:col>3</xdr:col>
      <xdr:colOff>904875</xdr:colOff>
      <xdr:row>17</xdr:row>
      <xdr:rowOff>219075</xdr:rowOff>
    </xdr:to>
    <xdr:pic>
      <xdr:nvPicPr>
        <xdr:cNvPr id="183338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28950" y="2943225"/>
          <a:ext cx="628650" cy="857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342900</xdr:colOff>
      <xdr:row>64</xdr:row>
      <xdr:rowOff>133350</xdr:rowOff>
    </xdr:from>
    <xdr:to>
      <xdr:col>4</xdr:col>
      <xdr:colOff>0</xdr:colOff>
      <xdr:row>64</xdr:row>
      <xdr:rowOff>133350</xdr:rowOff>
    </xdr:to>
    <xdr:pic>
      <xdr:nvPicPr>
        <xdr:cNvPr id="1859170" name="Picture 3" descr="PRCLogoBauerBodoniSmall2.eps"/>
        <xdr:cNvPicPr>
          <a:picLocks noChangeAspect="1"/>
        </xdr:cNvPicPr>
      </xdr:nvPicPr>
      <xdr:blipFill>
        <a:blip xmlns:r="http://schemas.openxmlformats.org/officeDocument/2006/relationships" r:embed="rId1"/>
        <a:srcRect/>
        <a:stretch>
          <a:fillRect/>
        </a:stretch>
      </xdr:blipFill>
      <xdr:spPr bwMode="auto">
        <a:xfrm>
          <a:off x="2352675" y="8239125"/>
          <a:ext cx="257175" cy="0"/>
        </a:xfrm>
        <a:prstGeom prst="rect">
          <a:avLst/>
        </a:prstGeom>
        <a:noFill/>
        <a:ln w="9525">
          <a:noFill/>
          <a:miter lim="800000"/>
          <a:headEnd/>
          <a:tailEnd/>
        </a:ln>
      </xdr:spPr>
    </xdr:pic>
    <xdr:clientData/>
  </xdr:twoCellAnchor>
  <xdr:twoCellAnchor editAs="oneCell">
    <xdr:from>
      <xdr:col>0</xdr:col>
      <xdr:colOff>0</xdr:colOff>
      <xdr:row>64</xdr:row>
      <xdr:rowOff>95250</xdr:rowOff>
    </xdr:from>
    <xdr:to>
      <xdr:col>0</xdr:col>
      <xdr:colOff>123825</xdr:colOff>
      <xdr:row>64</xdr:row>
      <xdr:rowOff>219075</xdr:rowOff>
    </xdr:to>
    <xdr:pic>
      <xdr:nvPicPr>
        <xdr:cNvPr id="1859171" name="Picture 1"/>
        <xdr:cNvPicPr>
          <a:picLocks noChangeAspect="1"/>
        </xdr:cNvPicPr>
      </xdr:nvPicPr>
      <xdr:blipFill>
        <a:blip xmlns:r="http://schemas.openxmlformats.org/officeDocument/2006/relationships" r:embed="rId2" cstate="print"/>
        <a:srcRect/>
        <a:stretch>
          <a:fillRect/>
        </a:stretch>
      </xdr:blipFill>
      <xdr:spPr bwMode="auto">
        <a:xfrm>
          <a:off x="0" y="8201025"/>
          <a:ext cx="123825" cy="123825"/>
        </a:xfrm>
        <a:prstGeom prst="rect">
          <a:avLst/>
        </a:prstGeom>
        <a:noFill/>
        <a:ln w="9525">
          <a:noFill/>
          <a:miter lim="800000"/>
          <a:headEnd/>
          <a:tailEnd/>
        </a:ln>
      </xdr:spPr>
    </xdr:pic>
    <xdr:clientData/>
  </xdr:twoCellAnchor>
  <xdr:twoCellAnchor editAs="oneCell">
    <xdr:from>
      <xdr:col>2</xdr:col>
      <xdr:colOff>628650</xdr:colOff>
      <xdr:row>64</xdr:row>
      <xdr:rowOff>123825</xdr:rowOff>
    </xdr:from>
    <xdr:to>
      <xdr:col>3</xdr:col>
      <xdr:colOff>619125</xdr:colOff>
      <xdr:row>64</xdr:row>
      <xdr:rowOff>209550</xdr:rowOff>
    </xdr:to>
    <xdr:pic>
      <xdr:nvPicPr>
        <xdr:cNvPr id="185917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90725" y="8229600"/>
          <a:ext cx="619125" cy="857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64</xdr:row>
      <xdr:rowOff>95250</xdr:rowOff>
    </xdr:from>
    <xdr:to>
      <xdr:col>0</xdr:col>
      <xdr:colOff>123825</xdr:colOff>
      <xdr:row>64</xdr:row>
      <xdr:rowOff>219075</xdr:rowOff>
    </xdr:to>
    <xdr:pic>
      <xdr:nvPicPr>
        <xdr:cNvPr id="1876373" name="Picture 1"/>
        <xdr:cNvPicPr>
          <a:picLocks noChangeAspect="1"/>
        </xdr:cNvPicPr>
      </xdr:nvPicPr>
      <xdr:blipFill>
        <a:blip xmlns:r="http://schemas.openxmlformats.org/officeDocument/2006/relationships" r:embed="rId1" cstate="print"/>
        <a:srcRect/>
        <a:stretch>
          <a:fillRect/>
        </a:stretch>
      </xdr:blipFill>
      <xdr:spPr bwMode="auto">
        <a:xfrm>
          <a:off x="0" y="8305800"/>
          <a:ext cx="123825" cy="123825"/>
        </a:xfrm>
        <a:prstGeom prst="rect">
          <a:avLst/>
        </a:prstGeom>
        <a:noFill/>
        <a:ln w="9525">
          <a:noFill/>
          <a:miter lim="800000"/>
          <a:headEnd/>
          <a:tailEnd/>
        </a:ln>
      </xdr:spPr>
    </xdr:pic>
    <xdr:clientData/>
  </xdr:twoCellAnchor>
  <xdr:twoCellAnchor editAs="oneCell">
    <xdr:from>
      <xdr:col>4</xdr:col>
      <xdr:colOff>95250</xdr:colOff>
      <xdr:row>64</xdr:row>
      <xdr:rowOff>123825</xdr:rowOff>
    </xdr:from>
    <xdr:to>
      <xdr:col>4</xdr:col>
      <xdr:colOff>714375</xdr:colOff>
      <xdr:row>64</xdr:row>
      <xdr:rowOff>209550</xdr:rowOff>
    </xdr:to>
    <xdr:pic>
      <xdr:nvPicPr>
        <xdr:cNvPr id="187637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28950" y="8334375"/>
          <a:ext cx="619125" cy="85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1507897" name="Picture 1"/>
        <xdr:cNvPicPr>
          <a:picLocks noChangeAspect="1"/>
        </xdr:cNvPicPr>
      </xdr:nvPicPr>
      <xdr:blipFill>
        <a:blip xmlns:r="http://schemas.openxmlformats.org/officeDocument/2006/relationships" r:embed="rId1" cstate="print"/>
        <a:srcRect/>
        <a:stretch>
          <a:fillRect/>
        </a:stretch>
      </xdr:blipFill>
      <xdr:spPr bwMode="auto">
        <a:xfrm>
          <a:off x="0" y="2676525"/>
          <a:ext cx="123825" cy="123825"/>
        </a:xfrm>
        <a:prstGeom prst="rect">
          <a:avLst/>
        </a:prstGeom>
        <a:noFill/>
        <a:ln w="9525">
          <a:noFill/>
          <a:miter lim="800000"/>
          <a:headEnd/>
          <a:tailEnd/>
        </a:ln>
      </xdr:spPr>
    </xdr:pic>
    <xdr:clientData/>
  </xdr:twoCellAnchor>
  <xdr:twoCellAnchor editAs="oneCell">
    <xdr:from>
      <xdr:col>4</xdr:col>
      <xdr:colOff>361950</xdr:colOff>
      <xdr:row>16</xdr:row>
      <xdr:rowOff>123825</xdr:rowOff>
    </xdr:from>
    <xdr:to>
      <xdr:col>5</xdr:col>
      <xdr:colOff>514350</xdr:colOff>
      <xdr:row>16</xdr:row>
      <xdr:rowOff>209550</xdr:rowOff>
    </xdr:to>
    <xdr:pic>
      <xdr:nvPicPr>
        <xdr:cNvPr id="150789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895600" y="2705100"/>
          <a:ext cx="771525" cy="857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21</xdr:row>
      <xdr:rowOff>104775</xdr:rowOff>
    </xdr:from>
    <xdr:to>
      <xdr:col>0</xdr:col>
      <xdr:colOff>123825</xdr:colOff>
      <xdr:row>22</xdr:row>
      <xdr:rowOff>0</xdr:rowOff>
    </xdr:to>
    <xdr:pic>
      <xdr:nvPicPr>
        <xdr:cNvPr id="1889872" name="Picture 1"/>
        <xdr:cNvPicPr>
          <a:picLocks noChangeAspect="1"/>
        </xdr:cNvPicPr>
      </xdr:nvPicPr>
      <xdr:blipFill>
        <a:blip xmlns:r="http://schemas.openxmlformats.org/officeDocument/2006/relationships" r:embed="rId1" cstate="print"/>
        <a:srcRect/>
        <a:stretch>
          <a:fillRect/>
        </a:stretch>
      </xdr:blipFill>
      <xdr:spPr bwMode="auto">
        <a:xfrm>
          <a:off x="0" y="4095750"/>
          <a:ext cx="123825" cy="123825"/>
        </a:xfrm>
        <a:prstGeom prst="rect">
          <a:avLst/>
        </a:prstGeom>
        <a:noFill/>
        <a:ln w="9525">
          <a:noFill/>
          <a:miter lim="800000"/>
          <a:headEnd/>
          <a:tailEnd/>
        </a:ln>
      </xdr:spPr>
    </xdr:pic>
    <xdr:clientData/>
  </xdr:twoCellAnchor>
  <xdr:twoCellAnchor editAs="oneCell">
    <xdr:from>
      <xdr:col>2</xdr:col>
      <xdr:colOff>152400</xdr:colOff>
      <xdr:row>21</xdr:row>
      <xdr:rowOff>133350</xdr:rowOff>
    </xdr:from>
    <xdr:to>
      <xdr:col>3</xdr:col>
      <xdr:colOff>400050</xdr:colOff>
      <xdr:row>21</xdr:row>
      <xdr:rowOff>219075</xdr:rowOff>
    </xdr:to>
    <xdr:pic>
      <xdr:nvPicPr>
        <xdr:cNvPr id="1889873"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009650" y="4124325"/>
          <a:ext cx="638175" cy="85725"/>
        </a:xfrm>
        <a:prstGeom prst="rect">
          <a:avLst/>
        </a:prstGeom>
        <a:noFill/>
        <a:ln w="9525">
          <a:noFill/>
          <a:miter lim="800000"/>
          <a:headEnd/>
          <a:tailEnd/>
        </a:ln>
      </xdr:spPr>
    </xdr:pic>
    <xdr:clientData/>
  </xdr:twoCellAnchor>
  <xdr:twoCellAnchor editAs="oneCell">
    <xdr:from>
      <xdr:col>11</xdr:col>
      <xdr:colOff>342900</xdr:colOff>
      <xdr:row>28</xdr:row>
      <xdr:rowOff>0</xdr:rowOff>
    </xdr:from>
    <xdr:to>
      <xdr:col>12</xdr:col>
      <xdr:colOff>0</xdr:colOff>
      <xdr:row>28</xdr:row>
      <xdr:rowOff>28575</xdr:rowOff>
    </xdr:to>
    <xdr:pic>
      <xdr:nvPicPr>
        <xdr:cNvPr id="188987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457700" y="5200650"/>
          <a:ext cx="9525" cy="2857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9525</xdr:colOff>
      <xdr:row>26</xdr:row>
      <xdr:rowOff>104775</xdr:rowOff>
    </xdr:from>
    <xdr:to>
      <xdr:col>0</xdr:col>
      <xdr:colOff>133350</xdr:colOff>
      <xdr:row>27</xdr:row>
      <xdr:rowOff>0</xdr:rowOff>
    </xdr:to>
    <xdr:pic>
      <xdr:nvPicPr>
        <xdr:cNvPr id="2567250" name="Picture 2"/>
        <xdr:cNvPicPr>
          <a:picLocks noChangeAspect="1"/>
        </xdr:cNvPicPr>
      </xdr:nvPicPr>
      <xdr:blipFill>
        <a:blip xmlns:r="http://schemas.openxmlformats.org/officeDocument/2006/relationships" r:embed="rId1" cstate="print"/>
        <a:srcRect/>
        <a:stretch>
          <a:fillRect/>
        </a:stretch>
      </xdr:blipFill>
      <xdr:spPr bwMode="auto">
        <a:xfrm>
          <a:off x="9525" y="3400425"/>
          <a:ext cx="123825" cy="123825"/>
        </a:xfrm>
        <a:prstGeom prst="rect">
          <a:avLst/>
        </a:prstGeom>
        <a:noFill/>
        <a:ln w="9525">
          <a:noFill/>
          <a:miter lim="800000"/>
          <a:headEnd/>
          <a:tailEnd/>
        </a:ln>
      </xdr:spPr>
    </xdr:pic>
    <xdr:clientData/>
  </xdr:twoCellAnchor>
  <xdr:twoCellAnchor editAs="oneCell">
    <xdr:from>
      <xdr:col>6</xdr:col>
      <xdr:colOff>123825</xdr:colOff>
      <xdr:row>26</xdr:row>
      <xdr:rowOff>133350</xdr:rowOff>
    </xdr:from>
    <xdr:to>
      <xdr:col>6</xdr:col>
      <xdr:colOff>762000</xdr:colOff>
      <xdr:row>26</xdr:row>
      <xdr:rowOff>219075</xdr:rowOff>
    </xdr:to>
    <xdr:pic>
      <xdr:nvPicPr>
        <xdr:cNvPr id="2567251"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67275" y="3429000"/>
          <a:ext cx="638175" cy="857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27</xdr:row>
      <xdr:rowOff>104775</xdr:rowOff>
    </xdr:from>
    <xdr:to>
      <xdr:col>0</xdr:col>
      <xdr:colOff>123825</xdr:colOff>
      <xdr:row>27</xdr:row>
      <xdr:rowOff>228600</xdr:rowOff>
    </xdr:to>
    <xdr:pic>
      <xdr:nvPicPr>
        <xdr:cNvPr id="1927547" name="Picture 1"/>
        <xdr:cNvPicPr>
          <a:picLocks noChangeAspect="1"/>
        </xdr:cNvPicPr>
      </xdr:nvPicPr>
      <xdr:blipFill>
        <a:blip xmlns:r="http://schemas.openxmlformats.org/officeDocument/2006/relationships" r:embed="rId1" cstate="print"/>
        <a:srcRect/>
        <a:stretch>
          <a:fillRect/>
        </a:stretch>
      </xdr:blipFill>
      <xdr:spPr bwMode="auto">
        <a:xfrm>
          <a:off x="0" y="4029075"/>
          <a:ext cx="123825" cy="123825"/>
        </a:xfrm>
        <a:prstGeom prst="rect">
          <a:avLst/>
        </a:prstGeom>
        <a:noFill/>
        <a:ln w="9525">
          <a:noFill/>
          <a:miter lim="800000"/>
          <a:headEnd/>
          <a:tailEnd/>
        </a:ln>
      </xdr:spPr>
    </xdr:pic>
    <xdr:clientData/>
  </xdr:twoCellAnchor>
  <xdr:twoCellAnchor editAs="oneCell">
    <xdr:from>
      <xdr:col>4</xdr:col>
      <xdr:colOff>409575</xdr:colOff>
      <xdr:row>27</xdr:row>
      <xdr:rowOff>133350</xdr:rowOff>
    </xdr:from>
    <xdr:to>
      <xdr:col>5</xdr:col>
      <xdr:colOff>542925</xdr:colOff>
      <xdr:row>27</xdr:row>
      <xdr:rowOff>219075</xdr:rowOff>
    </xdr:to>
    <xdr:pic>
      <xdr:nvPicPr>
        <xdr:cNvPr id="1927548" name="Picture 9"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52750" y="4057650"/>
          <a:ext cx="714375" cy="857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26</xdr:row>
      <xdr:rowOff>95250</xdr:rowOff>
    </xdr:from>
    <xdr:to>
      <xdr:col>0</xdr:col>
      <xdr:colOff>123825</xdr:colOff>
      <xdr:row>26</xdr:row>
      <xdr:rowOff>219075</xdr:rowOff>
    </xdr:to>
    <xdr:pic>
      <xdr:nvPicPr>
        <xdr:cNvPr id="1940855" name="Picture 1"/>
        <xdr:cNvPicPr>
          <a:picLocks noChangeAspect="1"/>
        </xdr:cNvPicPr>
      </xdr:nvPicPr>
      <xdr:blipFill>
        <a:blip xmlns:r="http://schemas.openxmlformats.org/officeDocument/2006/relationships" r:embed="rId1" cstate="print"/>
        <a:srcRect/>
        <a:stretch>
          <a:fillRect/>
        </a:stretch>
      </xdr:blipFill>
      <xdr:spPr bwMode="auto">
        <a:xfrm>
          <a:off x="0" y="3876675"/>
          <a:ext cx="123825" cy="123825"/>
        </a:xfrm>
        <a:prstGeom prst="rect">
          <a:avLst/>
        </a:prstGeom>
        <a:noFill/>
        <a:ln w="9525">
          <a:noFill/>
          <a:miter lim="800000"/>
          <a:headEnd/>
          <a:tailEnd/>
        </a:ln>
      </xdr:spPr>
    </xdr:pic>
    <xdr:clientData/>
  </xdr:twoCellAnchor>
  <xdr:twoCellAnchor editAs="oneCell">
    <xdr:from>
      <xdr:col>3</xdr:col>
      <xdr:colOff>628650</xdr:colOff>
      <xdr:row>26</xdr:row>
      <xdr:rowOff>123825</xdr:rowOff>
    </xdr:from>
    <xdr:to>
      <xdr:col>4</xdr:col>
      <xdr:colOff>685800</xdr:colOff>
      <xdr:row>26</xdr:row>
      <xdr:rowOff>209550</xdr:rowOff>
    </xdr:to>
    <xdr:pic>
      <xdr:nvPicPr>
        <xdr:cNvPr id="1940856" name="Picture 9"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14650" y="3905250"/>
          <a:ext cx="685800" cy="857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9525</xdr:colOff>
      <xdr:row>26</xdr:row>
      <xdr:rowOff>95250</xdr:rowOff>
    </xdr:from>
    <xdr:to>
      <xdr:col>0</xdr:col>
      <xdr:colOff>133350</xdr:colOff>
      <xdr:row>26</xdr:row>
      <xdr:rowOff>219075</xdr:rowOff>
    </xdr:to>
    <xdr:pic>
      <xdr:nvPicPr>
        <xdr:cNvPr id="1954159" name="Picture 1"/>
        <xdr:cNvPicPr>
          <a:picLocks noChangeAspect="1"/>
        </xdr:cNvPicPr>
      </xdr:nvPicPr>
      <xdr:blipFill>
        <a:blip xmlns:r="http://schemas.openxmlformats.org/officeDocument/2006/relationships" r:embed="rId1" cstate="print"/>
        <a:srcRect/>
        <a:stretch>
          <a:fillRect/>
        </a:stretch>
      </xdr:blipFill>
      <xdr:spPr bwMode="auto">
        <a:xfrm>
          <a:off x="9525" y="3876675"/>
          <a:ext cx="123825" cy="123825"/>
        </a:xfrm>
        <a:prstGeom prst="rect">
          <a:avLst/>
        </a:prstGeom>
        <a:noFill/>
        <a:ln w="9525">
          <a:noFill/>
          <a:miter lim="800000"/>
          <a:headEnd/>
          <a:tailEnd/>
        </a:ln>
      </xdr:spPr>
    </xdr:pic>
    <xdr:clientData/>
  </xdr:twoCellAnchor>
  <xdr:twoCellAnchor editAs="oneCell">
    <xdr:from>
      <xdr:col>3</xdr:col>
      <xdr:colOff>628650</xdr:colOff>
      <xdr:row>26</xdr:row>
      <xdr:rowOff>123825</xdr:rowOff>
    </xdr:from>
    <xdr:to>
      <xdr:col>4</xdr:col>
      <xdr:colOff>685800</xdr:colOff>
      <xdr:row>26</xdr:row>
      <xdr:rowOff>209550</xdr:rowOff>
    </xdr:to>
    <xdr:pic>
      <xdr:nvPicPr>
        <xdr:cNvPr id="1954160" name="Picture 9"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14650" y="3905250"/>
          <a:ext cx="685800" cy="857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9525</xdr:colOff>
      <xdr:row>28</xdr:row>
      <xdr:rowOff>104775</xdr:rowOff>
    </xdr:from>
    <xdr:to>
      <xdr:col>0</xdr:col>
      <xdr:colOff>133350</xdr:colOff>
      <xdr:row>29</xdr:row>
      <xdr:rowOff>0</xdr:rowOff>
    </xdr:to>
    <xdr:pic>
      <xdr:nvPicPr>
        <xdr:cNvPr id="1971559" name="Picture 1"/>
        <xdr:cNvPicPr>
          <a:picLocks noChangeAspect="1"/>
        </xdr:cNvPicPr>
      </xdr:nvPicPr>
      <xdr:blipFill>
        <a:blip xmlns:r="http://schemas.openxmlformats.org/officeDocument/2006/relationships" r:embed="rId1" cstate="print"/>
        <a:srcRect/>
        <a:stretch>
          <a:fillRect/>
        </a:stretch>
      </xdr:blipFill>
      <xdr:spPr bwMode="auto">
        <a:xfrm>
          <a:off x="9525" y="4200525"/>
          <a:ext cx="123825" cy="123825"/>
        </a:xfrm>
        <a:prstGeom prst="rect">
          <a:avLst/>
        </a:prstGeom>
        <a:noFill/>
        <a:ln w="9525">
          <a:noFill/>
          <a:miter lim="800000"/>
          <a:headEnd/>
          <a:tailEnd/>
        </a:ln>
      </xdr:spPr>
    </xdr:pic>
    <xdr:clientData/>
  </xdr:twoCellAnchor>
  <xdr:twoCellAnchor editAs="oneCell">
    <xdr:from>
      <xdr:col>8</xdr:col>
      <xdr:colOff>561975</xdr:colOff>
      <xdr:row>28</xdr:row>
      <xdr:rowOff>133350</xdr:rowOff>
    </xdr:from>
    <xdr:to>
      <xdr:col>9</xdr:col>
      <xdr:colOff>542925</xdr:colOff>
      <xdr:row>28</xdr:row>
      <xdr:rowOff>219075</xdr:rowOff>
    </xdr:to>
    <xdr:pic>
      <xdr:nvPicPr>
        <xdr:cNvPr id="1971560"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38700" y="4229100"/>
          <a:ext cx="561975" cy="857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9525</xdr:colOff>
      <xdr:row>19</xdr:row>
      <xdr:rowOff>114300</xdr:rowOff>
    </xdr:from>
    <xdr:to>
      <xdr:col>0</xdr:col>
      <xdr:colOff>133350</xdr:colOff>
      <xdr:row>20</xdr:row>
      <xdr:rowOff>9525</xdr:rowOff>
    </xdr:to>
    <xdr:pic>
      <xdr:nvPicPr>
        <xdr:cNvPr id="2018641" name="Picture 1"/>
        <xdr:cNvPicPr>
          <a:picLocks noChangeAspect="1"/>
        </xdr:cNvPicPr>
      </xdr:nvPicPr>
      <xdr:blipFill>
        <a:blip xmlns:r="http://schemas.openxmlformats.org/officeDocument/2006/relationships" r:embed="rId1" cstate="print"/>
        <a:srcRect/>
        <a:stretch>
          <a:fillRect/>
        </a:stretch>
      </xdr:blipFill>
      <xdr:spPr bwMode="auto">
        <a:xfrm>
          <a:off x="9525" y="3152775"/>
          <a:ext cx="123825" cy="123825"/>
        </a:xfrm>
        <a:prstGeom prst="rect">
          <a:avLst/>
        </a:prstGeom>
        <a:noFill/>
        <a:ln w="9525">
          <a:noFill/>
          <a:miter lim="800000"/>
          <a:headEnd/>
          <a:tailEnd/>
        </a:ln>
      </xdr:spPr>
    </xdr:pic>
    <xdr:clientData/>
  </xdr:twoCellAnchor>
  <xdr:twoCellAnchor editAs="oneCell">
    <xdr:from>
      <xdr:col>9</xdr:col>
      <xdr:colOff>0</xdr:colOff>
      <xdr:row>19</xdr:row>
      <xdr:rowOff>133350</xdr:rowOff>
    </xdr:from>
    <xdr:to>
      <xdr:col>9</xdr:col>
      <xdr:colOff>609600</xdr:colOff>
      <xdr:row>19</xdr:row>
      <xdr:rowOff>219075</xdr:rowOff>
    </xdr:to>
    <xdr:pic>
      <xdr:nvPicPr>
        <xdr:cNvPr id="2018642"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43475" y="3171825"/>
          <a:ext cx="609600" cy="857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26</xdr:row>
      <xdr:rowOff>95250</xdr:rowOff>
    </xdr:from>
    <xdr:to>
      <xdr:col>0</xdr:col>
      <xdr:colOff>123825</xdr:colOff>
      <xdr:row>26</xdr:row>
      <xdr:rowOff>219075</xdr:rowOff>
    </xdr:to>
    <xdr:pic>
      <xdr:nvPicPr>
        <xdr:cNvPr id="2027853" name="Picture 2"/>
        <xdr:cNvPicPr>
          <a:picLocks noChangeAspect="1"/>
        </xdr:cNvPicPr>
      </xdr:nvPicPr>
      <xdr:blipFill>
        <a:blip xmlns:r="http://schemas.openxmlformats.org/officeDocument/2006/relationships" r:embed="rId1" cstate="print"/>
        <a:srcRect/>
        <a:stretch>
          <a:fillRect/>
        </a:stretch>
      </xdr:blipFill>
      <xdr:spPr bwMode="auto">
        <a:xfrm>
          <a:off x="0" y="3524250"/>
          <a:ext cx="123825" cy="123825"/>
        </a:xfrm>
        <a:prstGeom prst="rect">
          <a:avLst/>
        </a:prstGeom>
        <a:noFill/>
        <a:ln w="9525">
          <a:noFill/>
          <a:miter lim="800000"/>
          <a:headEnd/>
          <a:tailEnd/>
        </a:ln>
      </xdr:spPr>
    </xdr:pic>
    <xdr:clientData/>
  </xdr:twoCellAnchor>
  <xdr:twoCellAnchor editAs="oneCell">
    <xdr:from>
      <xdr:col>6</xdr:col>
      <xdr:colOff>133350</xdr:colOff>
      <xdr:row>26</xdr:row>
      <xdr:rowOff>114300</xdr:rowOff>
    </xdr:from>
    <xdr:to>
      <xdr:col>6</xdr:col>
      <xdr:colOff>762000</xdr:colOff>
      <xdr:row>26</xdr:row>
      <xdr:rowOff>200025</xdr:rowOff>
    </xdr:to>
    <xdr:pic>
      <xdr:nvPicPr>
        <xdr:cNvPr id="202785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67275" y="3543300"/>
          <a:ext cx="628650" cy="857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14</xdr:row>
      <xdr:rowOff>95250</xdr:rowOff>
    </xdr:from>
    <xdr:to>
      <xdr:col>0</xdr:col>
      <xdr:colOff>123825</xdr:colOff>
      <xdr:row>14</xdr:row>
      <xdr:rowOff>219075</xdr:rowOff>
    </xdr:to>
    <xdr:pic>
      <xdr:nvPicPr>
        <xdr:cNvPr id="2045253" name="Picture 1"/>
        <xdr:cNvPicPr>
          <a:picLocks noChangeAspect="1"/>
        </xdr:cNvPicPr>
      </xdr:nvPicPr>
      <xdr:blipFill>
        <a:blip xmlns:r="http://schemas.openxmlformats.org/officeDocument/2006/relationships" r:embed="rId1" cstate="print"/>
        <a:srcRect/>
        <a:stretch>
          <a:fillRect/>
        </a:stretch>
      </xdr:blipFill>
      <xdr:spPr bwMode="auto">
        <a:xfrm>
          <a:off x="0" y="2381250"/>
          <a:ext cx="123825" cy="123825"/>
        </a:xfrm>
        <a:prstGeom prst="rect">
          <a:avLst/>
        </a:prstGeom>
        <a:noFill/>
        <a:ln w="9525">
          <a:noFill/>
          <a:miter lim="800000"/>
          <a:headEnd/>
          <a:tailEnd/>
        </a:ln>
      </xdr:spPr>
    </xdr:pic>
    <xdr:clientData/>
  </xdr:twoCellAnchor>
  <xdr:twoCellAnchor editAs="oneCell">
    <xdr:from>
      <xdr:col>4</xdr:col>
      <xdr:colOff>9525</xdr:colOff>
      <xdr:row>14</xdr:row>
      <xdr:rowOff>133350</xdr:rowOff>
    </xdr:from>
    <xdr:to>
      <xdr:col>4</xdr:col>
      <xdr:colOff>676275</xdr:colOff>
      <xdr:row>14</xdr:row>
      <xdr:rowOff>219075</xdr:rowOff>
    </xdr:to>
    <xdr:pic>
      <xdr:nvPicPr>
        <xdr:cNvPr id="204525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81325" y="2419350"/>
          <a:ext cx="666750" cy="857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28</xdr:row>
      <xdr:rowOff>95250</xdr:rowOff>
    </xdr:from>
    <xdr:to>
      <xdr:col>0</xdr:col>
      <xdr:colOff>123825</xdr:colOff>
      <xdr:row>28</xdr:row>
      <xdr:rowOff>219075</xdr:rowOff>
    </xdr:to>
    <xdr:pic>
      <xdr:nvPicPr>
        <xdr:cNvPr id="2054467" name="Picture 1"/>
        <xdr:cNvPicPr>
          <a:picLocks noChangeAspect="1"/>
        </xdr:cNvPicPr>
      </xdr:nvPicPr>
      <xdr:blipFill>
        <a:blip xmlns:r="http://schemas.openxmlformats.org/officeDocument/2006/relationships" r:embed="rId1" cstate="print"/>
        <a:srcRect/>
        <a:stretch>
          <a:fillRect/>
        </a:stretch>
      </xdr:blipFill>
      <xdr:spPr bwMode="auto">
        <a:xfrm>
          <a:off x="0" y="4010025"/>
          <a:ext cx="123825" cy="123825"/>
        </a:xfrm>
        <a:prstGeom prst="rect">
          <a:avLst/>
        </a:prstGeom>
        <a:noFill/>
        <a:ln w="9525">
          <a:noFill/>
          <a:miter lim="800000"/>
          <a:headEnd/>
          <a:tailEnd/>
        </a:ln>
      </xdr:spPr>
    </xdr:pic>
    <xdr:clientData/>
  </xdr:twoCellAnchor>
  <xdr:twoCellAnchor editAs="oneCell">
    <xdr:from>
      <xdr:col>5</xdr:col>
      <xdr:colOff>38100</xdr:colOff>
      <xdr:row>28</xdr:row>
      <xdr:rowOff>123825</xdr:rowOff>
    </xdr:from>
    <xdr:to>
      <xdr:col>5</xdr:col>
      <xdr:colOff>666750</xdr:colOff>
      <xdr:row>28</xdr:row>
      <xdr:rowOff>209550</xdr:rowOff>
    </xdr:to>
    <xdr:pic>
      <xdr:nvPicPr>
        <xdr:cNvPr id="205446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19425" y="4038600"/>
          <a:ext cx="628650" cy="85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17</xdr:row>
      <xdr:rowOff>85725</xdr:rowOff>
    </xdr:from>
    <xdr:to>
      <xdr:col>0</xdr:col>
      <xdr:colOff>123825</xdr:colOff>
      <xdr:row>17</xdr:row>
      <xdr:rowOff>209550</xdr:rowOff>
    </xdr:to>
    <xdr:pic>
      <xdr:nvPicPr>
        <xdr:cNvPr id="627452" name="Picture 1"/>
        <xdr:cNvPicPr>
          <a:picLocks noChangeAspect="1"/>
        </xdr:cNvPicPr>
      </xdr:nvPicPr>
      <xdr:blipFill>
        <a:blip xmlns:r="http://schemas.openxmlformats.org/officeDocument/2006/relationships" r:embed="rId1" cstate="print"/>
        <a:srcRect/>
        <a:stretch>
          <a:fillRect/>
        </a:stretch>
      </xdr:blipFill>
      <xdr:spPr bwMode="auto">
        <a:xfrm>
          <a:off x="0" y="2324100"/>
          <a:ext cx="123825" cy="123825"/>
        </a:xfrm>
        <a:prstGeom prst="rect">
          <a:avLst/>
        </a:prstGeom>
        <a:noFill/>
        <a:ln w="9525">
          <a:noFill/>
          <a:miter lim="800000"/>
          <a:headEnd/>
          <a:tailEnd/>
        </a:ln>
      </xdr:spPr>
    </xdr:pic>
    <xdr:clientData/>
  </xdr:twoCellAnchor>
  <xdr:twoCellAnchor editAs="oneCell">
    <xdr:from>
      <xdr:col>7</xdr:col>
      <xdr:colOff>552450</xdr:colOff>
      <xdr:row>17</xdr:row>
      <xdr:rowOff>123825</xdr:rowOff>
    </xdr:from>
    <xdr:to>
      <xdr:col>8</xdr:col>
      <xdr:colOff>581025</xdr:colOff>
      <xdr:row>17</xdr:row>
      <xdr:rowOff>209550</xdr:rowOff>
    </xdr:to>
    <xdr:pic>
      <xdr:nvPicPr>
        <xdr:cNvPr id="627453"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67275" y="2362200"/>
          <a:ext cx="676275" cy="8572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17</xdr:row>
      <xdr:rowOff>95250</xdr:rowOff>
    </xdr:from>
    <xdr:to>
      <xdr:col>0</xdr:col>
      <xdr:colOff>123825</xdr:colOff>
      <xdr:row>17</xdr:row>
      <xdr:rowOff>219075</xdr:rowOff>
    </xdr:to>
    <xdr:pic>
      <xdr:nvPicPr>
        <xdr:cNvPr id="2075961" name="Picture 1"/>
        <xdr:cNvPicPr>
          <a:picLocks noChangeAspect="1"/>
        </xdr:cNvPicPr>
      </xdr:nvPicPr>
      <xdr:blipFill>
        <a:blip xmlns:r="http://schemas.openxmlformats.org/officeDocument/2006/relationships" r:embed="rId1" cstate="print"/>
        <a:srcRect/>
        <a:stretch>
          <a:fillRect/>
        </a:stretch>
      </xdr:blipFill>
      <xdr:spPr bwMode="auto">
        <a:xfrm>
          <a:off x="0" y="3000375"/>
          <a:ext cx="123825" cy="123825"/>
        </a:xfrm>
        <a:prstGeom prst="rect">
          <a:avLst/>
        </a:prstGeom>
        <a:noFill/>
        <a:ln w="9525">
          <a:noFill/>
          <a:miter lim="800000"/>
          <a:headEnd/>
          <a:tailEnd/>
        </a:ln>
      </xdr:spPr>
    </xdr:pic>
    <xdr:clientData/>
  </xdr:twoCellAnchor>
  <xdr:twoCellAnchor editAs="oneCell">
    <xdr:from>
      <xdr:col>5</xdr:col>
      <xdr:colOff>47625</xdr:colOff>
      <xdr:row>17</xdr:row>
      <xdr:rowOff>123825</xdr:rowOff>
    </xdr:from>
    <xdr:to>
      <xdr:col>5</xdr:col>
      <xdr:colOff>666750</xdr:colOff>
      <xdr:row>17</xdr:row>
      <xdr:rowOff>209550</xdr:rowOff>
    </xdr:to>
    <xdr:pic>
      <xdr:nvPicPr>
        <xdr:cNvPr id="207596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28950" y="3028950"/>
          <a:ext cx="619125" cy="857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28</xdr:row>
      <xdr:rowOff>95250</xdr:rowOff>
    </xdr:from>
    <xdr:to>
      <xdr:col>0</xdr:col>
      <xdr:colOff>123825</xdr:colOff>
      <xdr:row>28</xdr:row>
      <xdr:rowOff>219075</xdr:rowOff>
    </xdr:to>
    <xdr:pic>
      <xdr:nvPicPr>
        <xdr:cNvPr id="2085171" name="Picture 1"/>
        <xdr:cNvPicPr>
          <a:picLocks noChangeAspect="1"/>
        </xdr:cNvPicPr>
      </xdr:nvPicPr>
      <xdr:blipFill>
        <a:blip xmlns:r="http://schemas.openxmlformats.org/officeDocument/2006/relationships" r:embed="rId1" cstate="print"/>
        <a:srcRect/>
        <a:stretch>
          <a:fillRect/>
        </a:stretch>
      </xdr:blipFill>
      <xdr:spPr bwMode="auto">
        <a:xfrm>
          <a:off x="0" y="4000500"/>
          <a:ext cx="123825" cy="123825"/>
        </a:xfrm>
        <a:prstGeom prst="rect">
          <a:avLst/>
        </a:prstGeom>
        <a:noFill/>
        <a:ln w="9525">
          <a:noFill/>
          <a:miter lim="800000"/>
          <a:headEnd/>
          <a:tailEnd/>
        </a:ln>
      </xdr:spPr>
    </xdr:pic>
    <xdr:clientData/>
  </xdr:twoCellAnchor>
  <xdr:twoCellAnchor editAs="oneCell">
    <xdr:from>
      <xdr:col>5</xdr:col>
      <xdr:colOff>28575</xdr:colOff>
      <xdr:row>28</xdr:row>
      <xdr:rowOff>133350</xdr:rowOff>
    </xdr:from>
    <xdr:to>
      <xdr:col>6</xdr:col>
      <xdr:colOff>0</xdr:colOff>
      <xdr:row>28</xdr:row>
      <xdr:rowOff>219075</xdr:rowOff>
    </xdr:to>
    <xdr:pic>
      <xdr:nvPicPr>
        <xdr:cNvPr id="208517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09900" y="4038600"/>
          <a:ext cx="638175" cy="857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44</xdr:row>
      <xdr:rowOff>95250</xdr:rowOff>
    </xdr:from>
    <xdr:to>
      <xdr:col>0</xdr:col>
      <xdr:colOff>123825</xdr:colOff>
      <xdr:row>44</xdr:row>
      <xdr:rowOff>219075</xdr:rowOff>
    </xdr:to>
    <xdr:pic>
      <xdr:nvPicPr>
        <xdr:cNvPr id="2683929" name="Picture 1"/>
        <xdr:cNvPicPr>
          <a:picLocks noChangeAspect="1"/>
        </xdr:cNvPicPr>
      </xdr:nvPicPr>
      <xdr:blipFill>
        <a:blip xmlns:r="http://schemas.openxmlformats.org/officeDocument/2006/relationships" r:embed="rId1" cstate="print"/>
        <a:srcRect/>
        <a:stretch>
          <a:fillRect/>
        </a:stretch>
      </xdr:blipFill>
      <xdr:spPr bwMode="auto">
        <a:xfrm>
          <a:off x="0" y="7038975"/>
          <a:ext cx="123825" cy="123825"/>
        </a:xfrm>
        <a:prstGeom prst="rect">
          <a:avLst/>
        </a:prstGeom>
        <a:noFill/>
        <a:ln w="9525">
          <a:noFill/>
          <a:miter lim="800000"/>
          <a:headEnd/>
          <a:tailEnd/>
        </a:ln>
      </xdr:spPr>
    </xdr:pic>
    <xdr:clientData/>
  </xdr:twoCellAnchor>
  <xdr:twoCellAnchor editAs="oneCell">
    <xdr:from>
      <xdr:col>8</xdr:col>
      <xdr:colOff>495300</xdr:colOff>
      <xdr:row>44</xdr:row>
      <xdr:rowOff>123825</xdr:rowOff>
    </xdr:from>
    <xdr:to>
      <xdr:col>9</xdr:col>
      <xdr:colOff>561975</xdr:colOff>
      <xdr:row>44</xdr:row>
      <xdr:rowOff>209550</xdr:rowOff>
    </xdr:to>
    <xdr:pic>
      <xdr:nvPicPr>
        <xdr:cNvPr id="268393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14900" y="7067550"/>
          <a:ext cx="628650" cy="857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64</xdr:row>
      <xdr:rowOff>95250</xdr:rowOff>
    </xdr:from>
    <xdr:to>
      <xdr:col>0</xdr:col>
      <xdr:colOff>123825</xdr:colOff>
      <xdr:row>64</xdr:row>
      <xdr:rowOff>219075</xdr:rowOff>
    </xdr:to>
    <xdr:pic>
      <xdr:nvPicPr>
        <xdr:cNvPr id="2236659" name="Picture 1"/>
        <xdr:cNvPicPr>
          <a:picLocks noChangeAspect="1"/>
        </xdr:cNvPicPr>
      </xdr:nvPicPr>
      <xdr:blipFill>
        <a:blip xmlns:r="http://schemas.openxmlformats.org/officeDocument/2006/relationships" r:embed="rId1" cstate="print"/>
        <a:srcRect/>
        <a:stretch>
          <a:fillRect/>
        </a:stretch>
      </xdr:blipFill>
      <xdr:spPr bwMode="auto">
        <a:xfrm>
          <a:off x="0" y="9324975"/>
          <a:ext cx="123825" cy="123825"/>
        </a:xfrm>
        <a:prstGeom prst="rect">
          <a:avLst/>
        </a:prstGeom>
        <a:noFill/>
        <a:ln w="9525">
          <a:noFill/>
          <a:miter lim="800000"/>
          <a:headEnd/>
          <a:tailEnd/>
        </a:ln>
      </xdr:spPr>
    </xdr:pic>
    <xdr:clientData/>
  </xdr:twoCellAnchor>
  <xdr:twoCellAnchor editAs="oneCell">
    <xdr:from>
      <xdr:col>8</xdr:col>
      <xdr:colOff>457200</xdr:colOff>
      <xdr:row>64</xdr:row>
      <xdr:rowOff>123825</xdr:rowOff>
    </xdr:from>
    <xdr:to>
      <xdr:col>10</xdr:col>
      <xdr:colOff>9525</xdr:colOff>
      <xdr:row>64</xdr:row>
      <xdr:rowOff>209550</xdr:rowOff>
    </xdr:to>
    <xdr:pic>
      <xdr:nvPicPr>
        <xdr:cNvPr id="223666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43475" y="9353550"/>
          <a:ext cx="609600" cy="857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40</xdr:row>
      <xdr:rowOff>95250</xdr:rowOff>
    </xdr:from>
    <xdr:to>
      <xdr:col>0</xdr:col>
      <xdr:colOff>123825</xdr:colOff>
      <xdr:row>40</xdr:row>
      <xdr:rowOff>219075</xdr:rowOff>
    </xdr:to>
    <xdr:pic>
      <xdr:nvPicPr>
        <xdr:cNvPr id="2219257" name="Picture 1"/>
        <xdr:cNvPicPr>
          <a:picLocks noChangeAspect="1"/>
        </xdr:cNvPicPr>
      </xdr:nvPicPr>
      <xdr:blipFill>
        <a:blip xmlns:r="http://schemas.openxmlformats.org/officeDocument/2006/relationships" r:embed="rId1" cstate="print"/>
        <a:srcRect/>
        <a:stretch>
          <a:fillRect/>
        </a:stretch>
      </xdr:blipFill>
      <xdr:spPr bwMode="auto">
        <a:xfrm>
          <a:off x="0" y="7858125"/>
          <a:ext cx="123825" cy="123825"/>
        </a:xfrm>
        <a:prstGeom prst="rect">
          <a:avLst/>
        </a:prstGeom>
        <a:noFill/>
        <a:ln w="9525">
          <a:noFill/>
          <a:miter lim="800000"/>
          <a:headEnd/>
          <a:tailEnd/>
        </a:ln>
      </xdr:spPr>
    </xdr:pic>
    <xdr:clientData/>
  </xdr:twoCellAnchor>
  <xdr:twoCellAnchor editAs="oneCell">
    <xdr:from>
      <xdr:col>8</xdr:col>
      <xdr:colOff>495300</xdr:colOff>
      <xdr:row>40</xdr:row>
      <xdr:rowOff>123825</xdr:rowOff>
    </xdr:from>
    <xdr:to>
      <xdr:col>9</xdr:col>
      <xdr:colOff>561975</xdr:colOff>
      <xdr:row>40</xdr:row>
      <xdr:rowOff>209550</xdr:rowOff>
    </xdr:to>
    <xdr:pic>
      <xdr:nvPicPr>
        <xdr:cNvPr id="221925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14900" y="7886700"/>
          <a:ext cx="628650" cy="857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48</xdr:row>
      <xdr:rowOff>95250</xdr:rowOff>
    </xdr:from>
    <xdr:to>
      <xdr:col>0</xdr:col>
      <xdr:colOff>123825</xdr:colOff>
      <xdr:row>48</xdr:row>
      <xdr:rowOff>219075</xdr:rowOff>
    </xdr:to>
    <xdr:pic>
      <xdr:nvPicPr>
        <xdr:cNvPr id="2245869" name="Picture 1"/>
        <xdr:cNvPicPr>
          <a:picLocks noChangeAspect="1"/>
        </xdr:cNvPicPr>
      </xdr:nvPicPr>
      <xdr:blipFill>
        <a:blip xmlns:r="http://schemas.openxmlformats.org/officeDocument/2006/relationships" r:embed="rId1" cstate="print"/>
        <a:srcRect/>
        <a:stretch>
          <a:fillRect/>
        </a:stretch>
      </xdr:blipFill>
      <xdr:spPr bwMode="auto">
        <a:xfrm>
          <a:off x="0" y="9467850"/>
          <a:ext cx="123825" cy="123825"/>
        </a:xfrm>
        <a:prstGeom prst="rect">
          <a:avLst/>
        </a:prstGeom>
        <a:noFill/>
        <a:ln w="9525">
          <a:noFill/>
          <a:miter lim="800000"/>
          <a:headEnd/>
          <a:tailEnd/>
        </a:ln>
      </xdr:spPr>
    </xdr:pic>
    <xdr:clientData/>
  </xdr:twoCellAnchor>
  <xdr:twoCellAnchor editAs="oneCell">
    <xdr:from>
      <xdr:col>8</xdr:col>
      <xdr:colOff>476250</xdr:colOff>
      <xdr:row>48</xdr:row>
      <xdr:rowOff>123825</xdr:rowOff>
    </xdr:from>
    <xdr:to>
      <xdr:col>9</xdr:col>
      <xdr:colOff>561975</xdr:colOff>
      <xdr:row>48</xdr:row>
      <xdr:rowOff>209550</xdr:rowOff>
    </xdr:to>
    <xdr:pic>
      <xdr:nvPicPr>
        <xdr:cNvPr id="224587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14900" y="9496425"/>
          <a:ext cx="628650" cy="857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26</xdr:row>
      <xdr:rowOff>85725</xdr:rowOff>
    </xdr:from>
    <xdr:to>
      <xdr:col>0</xdr:col>
      <xdr:colOff>123825</xdr:colOff>
      <xdr:row>26</xdr:row>
      <xdr:rowOff>209550</xdr:rowOff>
    </xdr:to>
    <xdr:pic>
      <xdr:nvPicPr>
        <xdr:cNvPr id="2094385" name="Picture 2"/>
        <xdr:cNvPicPr>
          <a:picLocks noChangeAspect="1"/>
        </xdr:cNvPicPr>
      </xdr:nvPicPr>
      <xdr:blipFill>
        <a:blip xmlns:r="http://schemas.openxmlformats.org/officeDocument/2006/relationships" r:embed="rId1" cstate="print"/>
        <a:srcRect/>
        <a:stretch>
          <a:fillRect/>
        </a:stretch>
      </xdr:blipFill>
      <xdr:spPr bwMode="auto">
        <a:xfrm>
          <a:off x="0" y="3648075"/>
          <a:ext cx="123825" cy="123825"/>
        </a:xfrm>
        <a:prstGeom prst="rect">
          <a:avLst/>
        </a:prstGeom>
        <a:noFill/>
        <a:ln w="9525">
          <a:noFill/>
          <a:miter lim="800000"/>
          <a:headEnd/>
          <a:tailEnd/>
        </a:ln>
      </xdr:spPr>
    </xdr:pic>
    <xdr:clientData/>
  </xdr:twoCellAnchor>
  <xdr:twoCellAnchor editAs="oneCell">
    <xdr:from>
      <xdr:col>4</xdr:col>
      <xdr:colOff>76200</xdr:colOff>
      <xdr:row>26</xdr:row>
      <xdr:rowOff>114300</xdr:rowOff>
    </xdr:from>
    <xdr:to>
      <xdr:col>5</xdr:col>
      <xdr:colOff>0</xdr:colOff>
      <xdr:row>26</xdr:row>
      <xdr:rowOff>200025</xdr:rowOff>
    </xdr:to>
    <xdr:pic>
      <xdr:nvPicPr>
        <xdr:cNvPr id="209438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76575" y="3676650"/>
          <a:ext cx="571500" cy="857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2107691" name="Picture 4"/>
        <xdr:cNvPicPr>
          <a:picLocks noChangeAspect="1"/>
        </xdr:cNvPicPr>
      </xdr:nvPicPr>
      <xdr:blipFill>
        <a:blip xmlns:r="http://schemas.openxmlformats.org/officeDocument/2006/relationships" r:embed="rId1" cstate="print"/>
        <a:srcRect/>
        <a:stretch>
          <a:fillRect/>
        </a:stretch>
      </xdr:blipFill>
      <xdr:spPr bwMode="auto">
        <a:xfrm>
          <a:off x="0" y="3590925"/>
          <a:ext cx="123825" cy="123825"/>
        </a:xfrm>
        <a:prstGeom prst="rect">
          <a:avLst/>
        </a:prstGeom>
        <a:noFill/>
        <a:ln w="9525">
          <a:noFill/>
          <a:miter lim="800000"/>
          <a:headEnd/>
          <a:tailEnd/>
        </a:ln>
      </xdr:spPr>
    </xdr:pic>
    <xdr:clientData/>
  </xdr:twoCellAnchor>
  <xdr:twoCellAnchor editAs="oneCell">
    <xdr:from>
      <xdr:col>1</xdr:col>
      <xdr:colOff>180975</xdr:colOff>
      <xdr:row>16</xdr:row>
      <xdr:rowOff>123825</xdr:rowOff>
    </xdr:from>
    <xdr:to>
      <xdr:col>1</xdr:col>
      <xdr:colOff>781050</xdr:colOff>
      <xdr:row>16</xdr:row>
      <xdr:rowOff>209550</xdr:rowOff>
    </xdr:to>
    <xdr:pic>
      <xdr:nvPicPr>
        <xdr:cNvPr id="210769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047750" y="3619500"/>
          <a:ext cx="600075" cy="857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26</xdr:row>
      <xdr:rowOff>104775</xdr:rowOff>
    </xdr:from>
    <xdr:to>
      <xdr:col>0</xdr:col>
      <xdr:colOff>123825</xdr:colOff>
      <xdr:row>27</xdr:row>
      <xdr:rowOff>0</xdr:rowOff>
    </xdr:to>
    <xdr:pic>
      <xdr:nvPicPr>
        <xdr:cNvPr id="2108713" name="Picture 2"/>
        <xdr:cNvPicPr>
          <a:picLocks noChangeAspect="1"/>
        </xdr:cNvPicPr>
      </xdr:nvPicPr>
      <xdr:blipFill>
        <a:blip xmlns:r="http://schemas.openxmlformats.org/officeDocument/2006/relationships" r:embed="rId1" cstate="print"/>
        <a:srcRect/>
        <a:stretch>
          <a:fillRect/>
        </a:stretch>
      </xdr:blipFill>
      <xdr:spPr bwMode="auto">
        <a:xfrm>
          <a:off x="0" y="3990975"/>
          <a:ext cx="123825" cy="123825"/>
        </a:xfrm>
        <a:prstGeom prst="rect">
          <a:avLst/>
        </a:prstGeom>
        <a:noFill/>
        <a:ln w="9525">
          <a:noFill/>
          <a:miter lim="800000"/>
          <a:headEnd/>
          <a:tailEnd/>
        </a:ln>
      </xdr:spPr>
    </xdr:pic>
    <xdr:clientData/>
  </xdr:twoCellAnchor>
  <xdr:twoCellAnchor editAs="oneCell">
    <xdr:from>
      <xdr:col>4</xdr:col>
      <xdr:colOff>76200</xdr:colOff>
      <xdr:row>26</xdr:row>
      <xdr:rowOff>133350</xdr:rowOff>
    </xdr:from>
    <xdr:to>
      <xdr:col>5</xdr:col>
      <xdr:colOff>0</xdr:colOff>
      <xdr:row>26</xdr:row>
      <xdr:rowOff>219075</xdr:rowOff>
    </xdr:to>
    <xdr:pic>
      <xdr:nvPicPr>
        <xdr:cNvPr id="210871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76575" y="4019550"/>
          <a:ext cx="571500" cy="85725"/>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2113831" name="Picture 4"/>
        <xdr:cNvPicPr>
          <a:picLocks noChangeAspect="1"/>
        </xdr:cNvPicPr>
      </xdr:nvPicPr>
      <xdr:blipFill>
        <a:blip xmlns:r="http://schemas.openxmlformats.org/officeDocument/2006/relationships" r:embed="rId1" cstate="print"/>
        <a:srcRect/>
        <a:stretch>
          <a:fillRect/>
        </a:stretch>
      </xdr:blipFill>
      <xdr:spPr bwMode="auto">
        <a:xfrm>
          <a:off x="0" y="3962400"/>
          <a:ext cx="123825" cy="123825"/>
        </a:xfrm>
        <a:prstGeom prst="rect">
          <a:avLst/>
        </a:prstGeom>
        <a:noFill/>
        <a:ln w="9525">
          <a:noFill/>
          <a:miter lim="800000"/>
          <a:headEnd/>
          <a:tailEnd/>
        </a:ln>
      </xdr:spPr>
    </xdr:pic>
    <xdr:clientData/>
  </xdr:twoCellAnchor>
  <xdr:twoCellAnchor editAs="oneCell">
    <xdr:from>
      <xdr:col>1</xdr:col>
      <xdr:colOff>180975</xdr:colOff>
      <xdr:row>16</xdr:row>
      <xdr:rowOff>123825</xdr:rowOff>
    </xdr:from>
    <xdr:to>
      <xdr:col>1</xdr:col>
      <xdr:colOff>781050</xdr:colOff>
      <xdr:row>16</xdr:row>
      <xdr:rowOff>209550</xdr:rowOff>
    </xdr:to>
    <xdr:pic>
      <xdr:nvPicPr>
        <xdr:cNvPr id="2113832"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047750" y="3990975"/>
          <a:ext cx="600075" cy="857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12</xdr:row>
      <xdr:rowOff>85725</xdr:rowOff>
    </xdr:from>
    <xdr:to>
      <xdr:col>0</xdr:col>
      <xdr:colOff>123825</xdr:colOff>
      <xdr:row>12</xdr:row>
      <xdr:rowOff>209550</xdr:rowOff>
    </xdr:to>
    <xdr:pic>
      <xdr:nvPicPr>
        <xdr:cNvPr id="2151701" name="Picture 1"/>
        <xdr:cNvPicPr>
          <a:picLocks noChangeAspect="1"/>
        </xdr:cNvPicPr>
      </xdr:nvPicPr>
      <xdr:blipFill>
        <a:blip xmlns:r="http://schemas.openxmlformats.org/officeDocument/2006/relationships" r:embed="rId1" cstate="print"/>
        <a:srcRect/>
        <a:stretch>
          <a:fillRect/>
        </a:stretch>
      </xdr:blipFill>
      <xdr:spPr bwMode="auto">
        <a:xfrm>
          <a:off x="0" y="1895475"/>
          <a:ext cx="123825" cy="123825"/>
        </a:xfrm>
        <a:prstGeom prst="rect">
          <a:avLst/>
        </a:prstGeom>
        <a:noFill/>
        <a:ln w="9525">
          <a:noFill/>
          <a:miter lim="800000"/>
          <a:headEnd/>
          <a:tailEnd/>
        </a:ln>
      </xdr:spPr>
    </xdr:pic>
    <xdr:clientData/>
  </xdr:twoCellAnchor>
  <xdr:twoCellAnchor editAs="oneCell">
    <xdr:from>
      <xdr:col>3</xdr:col>
      <xdr:colOff>609600</xdr:colOff>
      <xdr:row>12</xdr:row>
      <xdr:rowOff>123825</xdr:rowOff>
    </xdr:from>
    <xdr:to>
      <xdr:col>4</xdr:col>
      <xdr:colOff>676275</xdr:colOff>
      <xdr:row>12</xdr:row>
      <xdr:rowOff>209550</xdr:rowOff>
    </xdr:to>
    <xdr:pic>
      <xdr:nvPicPr>
        <xdr:cNvPr id="2151702"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886075" y="1933575"/>
          <a:ext cx="723900" cy="857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9525</xdr:colOff>
      <xdr:row>27</xdr:row>
      <xdr:rowOff>104775</xdr:rowOff>
    </xdr:from>
    <xdr:to>
      <xdr:col>0</xdr:col>
      <xdr:colOff>133350</xdr:colOff>
      <xdr:row>28</xdr:row>
      <xdr:rowOff>0</xdr:rowOff>
    </xdr:to>
    <xdr:pic>
      <xdr:nvPicPr>
        <xdr:cNvPr id="2123045" name="Picture 2"/>
        <xdr:cNvPicPr>
          <a:picLocks noChangeAspect="1"/>
        </xdr:cNvPicPr>
      </xdr:nvPicPr>
      <xdr:blipFill>
        <a:blip xmlns:r="http://schemas.openxmlformats.org/officeDocument/2006/relationships" r:embed="rId1" cstate="print"/>
        <a:srcRect/>
        <a:stretch>
          <a:fillRect/>
        </a:stretch>
      </xdr:blipFill>
      <xdr:spPr bwMode="auto">
        <a:xfrm>
          <a:off x="9525" y="3771900"/>
          <a:ext cx="123825" cy="123825"/>
        </a:xfrm>
        <a:prstGeom prst="rect">
          <a:avLst/>
        </a:prstGeom>
        <a:noFill/>
        <a:ln w="9525">
          <a:noFill/>
          <a:miter lim="800000"/>
          <a:headEnd/>
          <a:tailEnd/>
        </a:ln>
      </xdr:spPr>
    </xdr:pic>
    <xdr:clientData/>
  </xdr:twoCellAnchor>
  <xdr:twoCellAnchor editAs="oneCell">
    <xdr:from>
      <xdr:col>6</xdr:col>
      <xdr:colOff>123825</xdr:colOff>
      <xdr:row>27</xdr:row>
      <xdr:rowOff>133350</xdr:rowOff>
    </xdr:from>
    <xdr:to>
      <xdr:col>6</xdr:col>
      <xdr:colOff>762000</xdr:colOff>
      <xdr:row>27</xdr:row>
      <xdr:rowOff>219075</xdr:rowOff>
    </xdr:to>
    <xdr:pic>
      <xdr:nvPicPr>
        <xdr:cNvPr id="212304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76800" y="3800475"/>
          <a:ext cx="638175" cy="857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2132255" name="Picture 4"/>
        <xdr:cNvPicPr>
          <a:picLocks noChangeAspect="1"/>
        </xdr:cNvPicPr>
      </xdr:nvPicPr>
      <xdr:blipFill>
        <a:blip xmlns:r="http://schemas.openxmlformats.org/officeDocument/2006/relationships" r:embed="rId1" cstate="print"/>
        <a:srcRect/>
        <a:stretch>
          <a:fillRect/>
        </a:stretch>
      </xdr:blipFill>
      <xdr:spPr bwMode="auto">
        <a:xfrm>
          <a:off x="0" y="3505200"/>
          <a:ext cx="123825" cy="123825"/>
        </a:xfrm>
        <a:prstGeom prst="rect">
          <a:avLst/>
        </a:prstGeom>
        <a:noFill/>
        <a:ln w="9525">
          <a:noFill/>
          <a:miter lim="800000"/>
          <a:headEnd/>
          <a:tailEnd/>
        </a:ln>
      </xdr:spPr>
    </xdr:pic>
    <xdr:clientData/>
  </xdr:twoCellAnchor>
  <xdr:twoCellAnchor editAs="oneCell">
    <xdr:from>
      <xdr:col>1</xdr:col>
      <xdr:colOff>190500</xdr:colOff>
      <xdr:row>16</xdr:row>
      <xdr:rowOff>123825</xdr:rowOff>
    </xdr:from>
    <xdr:to>
      <xdr:col>2</xdr:col>
      <xdr:colOff>0</xdr:colOff>
      <xdr:row>16</xdr:row>
      <xdr:rowOff>209550</xdr:rowOff>
    </xdr:to>
    <xdr:pic>
      <xdr:nvPicPr>
        <xdr:cNvPr id="2132256"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057275" y="3533775"/>
          <a:ext cx="590550" cy="85725"/>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19050</xdr:colOff>
      <xdr:row>28</xdr:row>
      <xdr:rowOff>104775</xdr:rowOff>
    </xdr:from>
    <xdr:to>
      <xdr:col>0</xdr:col>
      <xdr:colOff>142875</xdr:colOff>
      <xdr:row>29</xdr:row>
      <xdr:rowOff>0</xdr:rowOff>
    </xdr:to>
    <xdr:pic>
      <xdr:nvPicPr>
        <xdr:cNvPr id="2141467" name="Picture 2"/>
        <xdr:cNvPicPr>
          <a:picLocks noChangeAspect="1"/>
        </xdr:cNvPicPr>
      </xdr:nvPicPr>
      <xdr:blipFill>
        <a:blip xmlns:r="http://schemas.openxmlformats.org/officeDocument/2006/relationships" r:embed="rId1" cstate="print"/>
        <a:srcRect/>
        <a:stretch>
          <a:fillRect/>
        </a:stretch>
      </xdr:blipFill>
      <xdr:spPr bwMode="auto">
        <a:xfrm>
          <a:off x="19050" y="3848100"/>
          <a:ext cx="123825" cy="123825"/>
        </a:xfrm>
        <a:prstGeom prst="rect">
          <a:avLst/>
        </a:prstGeom>
        <a:noFill/>
        <a:ln w="9525">
          <a:noFill/>
          <a:miter lim="800000"/>
          <a:headEnd/>
          <a:tailEnd/>
        </a:ln>
      </xdr:spPr>
    </xdr:pic>
    <xdr:clientData/>
  </xdr:twoCellAnchor>
  <xdr:twoCellAnchor editAs="oneCell">
    <xdr:from>
      <xdr:col>4</xdr:col>
      <xdr:colOff>57150</xdr:colOff>
      <xdr:row>28</xdr:row>
      <xdr:rowOff>142875</xdr:rowOff>
    </xdr:from>
    <xdr:to>
      <xdr:col>4</xdr:col>
      <xdr:colOff>695325</xdr:colOff>
      <xdr:row>29</xdr:row>
      <xdr:rowOff>0</xdr:rowOff>
    </xdr:to>
    <xdr:pic>
      <xdr:nvPicPr>
        <xdr:cNvPr id="214146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90850" y="3886200"/>
          <a:ext cx="609600" cy="857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28</xdr:row>
      <xdr:rowOff>85725</xdr:rowOff>
    </xdr:from>
    <xdr:to>
      <xdr:col>0</xdr:col>
      <xdr:colOff>123825</xdr:colOff>
      <xdr:row>28</xdr:row>
      <xdr:rowOff>209550</xdr:rowOff>
    </xdr:to>
    <xdr:pic>
      <xdr:nvPicPr>
        <xdr:cNvPr id="2150679" name="Picture 2"/>
        <xdr:cNvPicPr>
          <a:picLocks noChangeAspect="1"/>
        </xdr:cNvPicPr>
      </xdr:nvPicPr>
      <xdr:blipFill>
        <a:blip xmlns:r="http://schemas.openxmlformats.org/officeDocument/2006/relationships" r:embed="rId1" cstate="print"/>
        <a:srcRect/>
        <a:stretch>
          <a:fillRect/>
        </a:stretch>
      </xdr:blipFill>
      <xdr:spPr bwMode="auto">
        <a:xfrm>
          <a:off x="0" y="3971925"/>
          <a:ext cx="123825" cy="123825"/>
        </a:xfrm>
        <a:prstGeom prst="rect">
          <a:avLst/>
        </a:prstGeom>
        <a:noFill/>
        <a:ln w="9525">
          <a:noFill/>
          <a:miter lim="800000"/>
          <a:headEnd/>
          <a:tailEnd/>
        </a:ln>
      </xdr:spPr>
    </xdr:pic>
    <xdr:clientData/>
  </xdr:twoCellAnchor>
  <xdr:twoCellAnchor editAs="oneCell">
    <xdr:from>
      <xdr:col>4</xdr:col>
      <xdr:colOff>85725</xdr:colOff>
      <xdr:row>28</xdr:row>
      <xdr:rowOff>104775</xdr:rowOff>
    </xdr:from>
    <xdr:to>
      <xdr:col>4</xdr:col>
      <xdr:colOff>676275</xdr:colOff>
      <xdr:row>28</xdr:row>
      <xdr:rowOff>190500</xdr:rowOff>
    </xdr:to>
    <xdr:pic>
      <xdr:nvPicPr>
        <xdr:cNvPr id="215068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57525" y="3990975"/>
          <a:ext cx="590550" cy="857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17</xdr:row>
      <xdr:rowOff>104775</xdr:rowOff>
    </xdr:from>
    <xdr:to>
      <xdr:col>0</xdr:col>
      <xdr:colOff>123825</xdr:colOff>
      <xdr:row>18</xdr:row>
      <xdr:rowOff>0</xdr:rowOff>
    </xdr:to>
    <xdr:pic>
      <xdr:nvPicPr>
        <xdr:cNvPr id="2172175" name="Picture 2"/>
        <xdr:cNvPicPr>
          <a:picLocks noChangeAspect="1"/>
        </xdr:cNvPicPr>
      </xdr:nvPicPr>
      <xdr:blipFill>
        <a:blip xmlns:r="http://schemas.openxmlformats.org/officeDocument/2006/relationships" r:embed="rId1" cstate="print"/>
        <a:srcRect/>
        <a:stretch>
          <a:fillRect/>
        </a:stretch>
      </xdr:blipFill>
      <xdr:spPr bwMode="auto">
        <a:xfrm>
          <a:off x="0" y="2486025"/>
          <a:ext cx="123825" cy="123825"/>
        </a:xfrm>
        <a:prstGeom prst="rect">
          <a:avLst/>
        </a:prstGeom>
        <a:noFill/>
        <a:ln w="9525">
          <a:noFill/>
          <a:miter lim="800000"/>
          <a:headEnd/>
          <a:tailEnd/>
        </a:ln>
      </xdr:spPr>
    </xdr:pic>
    <xdr:clientData/>
  </xdr:twoCellAnchor>
  <xdr:twoCellAnchor editAs="oneCell">
    <xdr:from>
      <xdr:col>7</xdr:col>
      <xdr:colOff>133350</xdr:colOff>
      <xdr:row>17</xdr:row>
      <xdr:rowOff>114300</xdr:rowOff>
    </xdr:from>
    <xdr:to>
      <xdr:col>7</xdr:col>
      <xdr:colOff>762000</xdr:colOff>
      <xdr:row>17</xdr:row>
      <xdr:rowOff>190500</xdr:rowOff>
    </xdr:to>
    <xdr:pic>
      <xdr:nvPicPr>
        <xdr:cNvPr id="217217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05375" y="2495550"/>
          <a:ext cx="628650" cy="76200"/>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11</xdr:row>
      <xdr:rowOff>104775</xdr:rowOff>
    </xdr:from>
    <xdr:to>
      <xdr:col>0</xdr:col>
      <xdr:colOff>123825</xdr:colOff>
      <xdr:row>12</xdr:row>
      <xdr:rowOff>0</xdr:rowOff>
    </xdr:to>
    <xdr:pic>
      <xdr:nvPicPr>
        <xdr:cNvPr id="2181387" name="Picture 2"/>
        <xdr:cNvPicPr>
          <a:picLocks noChangeAspect="1"/>
        </xdr:cNvPicPr>
      </xdr:nvPicPr>
      <xdr:blipFill>
        <a:blip xmlns:r="http://schemas.openxmlformats.org/officeDocument/2006/relationships" r:embed="rId1" cstate="print"/>
        <a:srcRect/>
        <a:stretch>
          <a:fillRect/>
        </a:stretch>
      </xdr:blipFill>
      <xdr:spPr bwMode="auto">
        <a:xfrm>
          <a:off x="0" y="2314575"/>
          <a:ext cx="123825" cy="123825"/>
        </a:xfrm>
        <a:prstGeom prst="rect">
          <a:avLst/>
        </a:prstGeom>
        <a:noFill/>
        <a:ln w="9525">
          <a:noFill/>
          <a:miter lim="800000"/>
          <a:headEnd/>
          <a:tailEnd/>
        </a:ln>
      </xdr:spPr>
    </xdr:pic>
    <xdr:clientData/>
  </xdr:twoCellAnchor>
  <xdr:twoCellAnchor editAs="oneCell">
    <xdr:from>
      <xdr:col>2</xdr:col>
      <xdr:colOff>571500</xdr:colOff>
      <xdr:row>11</xdr:row>
      <xdr:rowOff>133350</xdr:rowOff>
    </xdr:from>
    <xdr:to>
      <xdr:col>3</xdr:col>
      <xdr:colOff>600075</xdr:colOff>
      <xdr:row>11</xdr:row>
      <xdr:rowOff>219075</xdr:rowOff>
    </xdr:to>
    <xdr:pic>
      <xdr:nvPicPr>
        <xdr:cNvPr id="218138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095500" y="2343150"/>
          <a:ext cx="590550" cy="857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10</xdr:row>
      <xdr:rowOff>76200</xdr:rowOff>
    </xdr:from>
    <xdr:to>
      <xdr:col>0</xdr:col>
      <xdr:colOff>123825</xdr:colOff>
      <xdr:row>10</xdr:row>
      <xdr:rowOff>200025</xdr:rowOff>
    </xdr:to>
    <xdr:pic>
      <xdr:nvPicPr>
        <xdr:cNvPr id="2422934" name="Picture 1"/>
        <xdr:cNvPicPr>
          <a:picLocks noChangeAspect="1"/>
        </xdr:cNvPicPr>
      </xdr:nvPicPr>
      <xdr:blipFill>
        <a:blip xmlns:r="http://schemas.openxmlformats.org/officeDocument/2006/relationships" r:embed="rId1" cstate="print"/>
        <a:srcRect/>
        <a:stretch>
          <a:fillRect/>
        </a:stretch>
      </xdr:blipFill>
      <xdr:spPr bwMode="auto">
        <a:xfrm>
          <a:off x="0" y="2009775"/>
          <a:ext cx="123825" cy="123825"/>
        </a:xfrm>
        <a:prstGeom prst="rect">
          <a:avLst/>
        </a:prstGeom>
        <a:noFill/>
        <a:ln w="9525">
          <a:noFill/>
          <a:miter lim="800000"/>
          <a:headEnd/>
          <a:tailEnd/>
        </a:ln>
      </xdr:spPr>
    </xdr:pic>
    <xdr:clientData/>
  </xdr:twoCellAnchor>
  <xdr:twoCellAnchor editAs="oneCell">
    <xdr:from>
      <xdr:col>4</xdr:col>
      <xdr:colOff>457200</xdr:colOff>
      <xdr:row>10</xdr:row>
      <xdr:rowOff>114300</xdr:rowOff>
    </xdr:from>
    <xdr:to>
      <xdr:col>6</xdr:col>
      <xdr:colOff>9525</xdr:colOff>
      <xdr:row>10</xdr:row>
      <xdr:rowOff>200025</xdr:rowOff>
    </xdr:to>
    <xdr:pic>
      <xdr:nvPicPr>
        <xdr:cNvPr id="2422935" name="Picture 9"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71800" y="2047875"/>
          <a:ext cx="695325" cy="857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32</xdr:row>
      <xdr:rowOff>104775</xdr:rowOff>
    </xdr:from>
    <xdr:to>
      <xdr:col>0</xdr:col>
      <xdr:colOff>133350</xdr:colOff>
      <xdr:row>33</xdr:row>
      <xdr:rowOff>0</xdr:rowOff>
    </xdr:to>
    <xdr:pic>
      <xdr:nvPicPr>
        <xdr:cNvPr id="2601023" name="Picture 1"/>
        <xdr:cNvPicPr>
          <a:picLocks noChangeAspect="1"/>
        </xdr:cNvPicPr>
      </xdr:nvPicPr>
      <xdr:blipFill>
        <a:blip xmlns:r="http://schemas.openxmlformats.org/officeDocument/2006/relationships" r:embed="rId1" cstate="print"/>
        <a:srcRect/>
        <a:stretch>
          <a:fillRect/>
        </a:stretch>
      </xdr:blipFill>
      <xdr:spPr bwMode="auto">
        <a:xfrm>
          <a:off x="9525" y="4314825"/>
          <a:ext cx="123825" cy="123825"/>
        </a:xfrm>
        <a:prstGeom prst="rect">
          <a:avLst/>
        </a:prstGeom>
        <a:noFill/>
        <a:ln w="9525">
          <a:noFill/>
          <a:miter lim="800000"/>
          <a:headEnd/>
          <a:tailEnd/>
        </a:ln>
      </xdr:spPr>
    </xdr:pic>
    <xdr:clientData/>
  </xdr:twoCellAnchor>
  <xdr:twoCellAnchor editAs="oneCell">
    <xdr:from>
      <xdr:col>1</xdr:col>
      <xdr:colOff>609600</xdr:colOff>
      <xdr:row>32</xdr:row>
      <xdr:rowOff>133350</xdr:rowOff>
    </xdr:from>
    <xdr:to>
      <xdr:col>2</xdr:col>
      <xdr:colOff>657225</xdr:colOff>
      <xdr:row>32</xdr:row>
      <xdr:rowOff>219075</xdr:rowOff>
    </xdr:to>
    <xdr:pic>
      <xdr:nvPicPr>
        <xdr:cNvPr id="2601024"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914525" y="4343400"/>
          <a:ext cx="704850" cy="857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32</xdr:row>
      <xdr:rowOff>104775</xdr:rowOff>
    </xdr:from>
    <xdr:to>
      <xdr:col>1</xdr:col>
      <xdr:colOff>133350</xdr:colOff>
      <xdr:row>32</xdr:row>
      <xdr:rowOff>228600</xdr:rowOff>
    </xdr:to>
    <xdr:pic>
      <xdr:nvPicPr>
        <xdr:cNvPr id="564944" name="Picture 1"/>
        <xdr:cNvPicPr>
          <a:picLocks noChangeAspect="1"/>
        </xdr:cNvPicPr>
      </xdr:nvPicPr>
      <xdr:blipFill>
        <a:blip xmlns:r="http://schemas.openxmlformats.org/officeDocument/2006/relationships" r:embed="rId1" cstate="print"/>
        <a:srcRect/>
        <a:stretch>
          <a:fillRect/>
        </a:stretch>
      </xdr:blipFill>
      <xdr:spPr bwMode="auto">
        <a:xfrm>
          <a:off x="9525" y="4371975"/>
          <a:ext cx="123825" cy="123825"/>
        </a:xfrm>
        <a:prstGeom prst="rect">
          <a:avLst/>
        </a:prstGeom>
        <a:noFill/>
        <a:ln w="9525">
          <a:noFill/>
          <a:miter lim="800000"/>
          <a:headEnd/>
          <a:tailEnd/>
        </a:ln>
      </xdr:spPr>
    </xdr:pic>
    <xdr:clientData/>
  </xdr:twoCellAnchor>
  <xdr:twoCellAnchor editAs="oneCell">
    <xdr:from>
      <xdr:col>5</xdr:col>
      <xdr:colOff>219075</xdr:colOff>
      <xdr:row>32</xdr:row>
      <xdr:rowOff>114300</xdr:rowOff>
    </xdr:from>
    <xdr:to>
      <xdr:col>5</xdr:col>
      <xdr:colOff>809625</xdr:colOff>
      <xdr:row>32</xdr:row>
      <xdr:rowOff>200025</xdr:rowOff>
    </xdr:to>
    <xdr:pic>
      <xdr:nvPicPr>
        <xdr:cNvPr id="564945"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67050" y="4381500"/>
          <a:ext cx="590550" cy="857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31</xdr:row>
      <xdr:rowOff>104775</xdr:rowOff>
    </xdr:from>
    <xdr:to>
      <xdr:col>0</xdr:col>
      <xdr:colOff>133350</xdr:colOff>
      <xdr:row>32</xdr:row>
      <xdr:rowOff>0</xdr:rowOff>
    </xdr:to>
    <xdr:pic>
      <xdr:nvPicPr>
        <xdr:cNvPr id="1023598" name="Picture 1"/>
        <xdr:cNvPicPr>
          <a:picLocks noChangeAspect="1"/>
        </xdr:cNvPicPr>
      </xdr:nvPicPr>
      <xdr:blipFill>
        <a:blip xmlns:r="http://schemas.openxmlformats.org/officeDocument/2006/relationships" r:embed="rId1" cstate="print"/>
        <a:srcRect/>
        <a:stretch>
          <a:fillRect/>
        </a:stretch>
      </xdr:blipFill>
      <xdr:spPr bwMode="auto">
        <a:xfrm>
          <a:off x="9525" y="4076700"/>
          <a:ext cx="123825" cy="123825"/>
        </a:xfrm>
        <a:prstGeom prst="rect">
          <a:avLst/>
        </a:prstGeom>
        <a:noFill/>
        <a:ln w="9525">
          <a:noFill/>
          <a:miter lim="800000"/>
          <a:headEnd/>
          <a:tailEnd/>
        </a:ln>
      </xdr:spPr>
    </xdr:pic>
    <xdr:clientData/>
  </xdr:twoCellAnchor>
  <xdr:twoCellAnchor editAs="oneCell">
    <xdr:from>
      <xdr:col>10</xdr:col>
      <xdr:colOff>66675</xdr:colOff>
      <xdr:row>31</xdr:row>
      <xdr:rowOff>114300</xdr:rowOff>
    </xdr:from>
    <xdr:to>
      <xdr:col>10</xdr:col>
      <xdr:colOff>676275</xdr:colOff>
      <xdr:row>31</xdr:row>
      <xdr:rowOff>200025</xdr:rowOff>
    </xdr:to>
    <xdr:pic>
      <xdr:nvPicPr>
        <xdr:cNvPr id="1023599"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914900" y="4086225"/>
          <a:ext cx="609600" cy="857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1613283" name="Picture 4"/>
        <xdr:cNvPicPr>
          <a:picLocks noChangeAspect="1"/>
        </xdr:cNvPicPr>
      </xdr:nvPicPr>
      <xdr:blipFill>
        <a:blip xmlns:r="http://schemas.openxmlformats.org/officeDocument/2006/relationships" r:embed="rId1" cstate="print"/>
        <a:srcRect/>
        <a:stretch>
          <a:fillRect/>
        </a:stretch>
      </xdr:blipFill>
      <xdr:spPr bwMode="auto">
        <a:xfrm>
          <a:off x="0" y="3181350"/>
          <a:ext cx="123825" cy="123825"/>
        </a:xfrm>
        <a:prstGeom prst="rect">
          <a:avLst/>
        </a:prstGeom>
        <a:noFill/>
        <a:ln w="9525">
          <a:noFill/>
          <a:miter lim="800000"/>
          <a:headEnd/>
          <a:tailEnd/>
        </a:ln>
      </xdr:spPr>
    </xdr:pic>
    <xdr:clientData/>
  </xdr:twoCellAnchor>
  <xdr:twoCellAnchor editAs="oneCell">
    <xdr:from>
      <xdr:col>1</xdr:col>
      <xdr:colOff>57150</xdr:colOff>
      <xdr:row>16</xdr:row>
      <xdr:rowOff>123825</xdr:rowOff>
    </xdr:from>
    <xdr:to>
      <xdr:col>3</xdr:col>
      <xdr:colOff>257175</xdr:colOff>
      <xdr:row>16</xdr:row>
      <xdr:rowOff>209550</xdr:rowOff>
    </xdr:to>
    <xdr:pic>
      <xdr:nvPicPr>
        <xdr:cNvPr id="1613284"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047750" y="3209925"/>
          <a:ext cx="600075" cy="85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eme1">
  <a:themeElements>
    <a:clrScheme name="Custom 3">
      <a:dk1>
        <a:sysClr val="windowText" lastClr="000000"/>
      </a:dk1>
      <a:lt1>
        <a:sysClr val="window" lastClr="FFFFFF"/>
      </a:lt1>
      <a:dk2>
        <a:srgbClr val="436983"/>
      </a:dk2>
      <a:lt2>
        <a:srgbClr val="EFEDE4"/>
      </a:lt2>
      <a:accent1>
        <a:srgbClr val="949D49"/>
      </a:accent1>
      <a:accent2>
        <a:srgbClr val="74697D"/>
      </a:accent2>
      <a:accent3>
        <a:srgbClr val="A55A26"/>
      </a:accent3>
      <a:accent4>
        <a:srgbClr val="D1A732"/>
      </a:accent4>
      <a:accent5>
        <a:srgbClr val="E99D2D"/>
      </a:accent5>
      <a:accent6>
        <a:srgbClr val="BF3927"/>
      </a:accent6>
      <a:hlink>
        <a:srgbClr val="A55A26"/>
      </a:hlink>
      <a:folHlink>
        <a:srgbClr val="D1A73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23"/>
  <sheetViews>
    <sheetView showGridLines="0" tabSelected="1" view="pageLayout" zoomScale="140" zoomScaleNormal="170" zoomScaleSheetLayoutView="100" zoomScalePageLayoutView="140" workbookViewId="0"/>
  </sheetViews>
  <sheetFormatPr defaultColWidth="5.28515625" defaultRowHeight="12.75"/>
  <cols>
    <col min="1" max="1" width="13.42578125" style="15" customWidth="1"/>
    <col min="2" max="2" width="10.28515625" style="15" bestFit="1" customWidth="1"/>
    <col min="3" max="3" width="10.140625" style="15" customWidth="1"/>
    <col min="4" max="5" width="10.28515625" style="15" customWidth="1"/>
    <col min="6" max="16384" width="5.28515625" style="15"/>
  </cols>
  <sheetData>
    <row r="1" spans="1:6" ht="10.5" customHeight="1">
      <c r="A1" s="222" t="s">
        <v>263</v>
      </c>
      <c r="B1" s="14"/>
      <c r="C1" s="14"/>
      <c r="D1" s="14"/>
      <c r="E1" s="14"/>
    </row>
    <row r="2" spans="1:6" ht="12.75" customHeight="1">
      <c r="A2" s="398" t="s">
        <v>264</v>
      </c>
      <c r="B2" s="398"/>
      <c r="C2" s="398"/>
      <c r="D2" s="398"/>
      <c r="E2" s="398"/>
    </row>
    <row r="3" spans="1:6" ht="18" customHeight="1">
      <c r="A3" s="399" t="s">
        <v>268</v>
      </c>
      <c r="B3" s="399"/>
      <c r="C3" s="399"/>
      <c r="D3" s="399"/>
      <c r="E3" s="399"/>
    </row>
    <row r="4" spans="1:6" ht="7.5" customHeight="1">
      <c r="A4" s="16"/>
      <c r="B4" s="16"/>
      <c r="C4" s="16"/>
      <c r="D4" s="16"/>
      <c r="E4" s="16"/>
    </row>
    <row r="5" spans="1:6" ht="18" customHeight="1">
      <c r="A5" s="400" t="s">
        <v>265</v>
      </c>
      <c r="B5" s="400"/>
      <c r="C5" s="400"/>
      <c r="D5" s="400"/>
      <c r="E5" s="400"/>
    </row>
    <row r="6" spans="1:6" ht="9.1999999999999993" customHeight="1">
      <c r="A6" s="19"/>
      <c r="B6" s="20" t="s">
        <v>197</v>
      </c>
      <c r="C6" s="20" t="s">
        <v>134</v>
      </c>
      <c r="D6" s="20" t="s">
        <v>198</v>
      </c>
      <c r="E6" s="20" t="s">
        <v>135</v>
      </c>
      <c r="F6" s="18"/>
    </row>
    <row r="7" spans="1:6" ht="9.1999999999999993" customHeight="1">
      <c r="A7" s="21" t="s">
        <v>23</v>
      </c>
      <c r="B7" s="24">
        <v>50729570</v>
      </c>
      <c r="C7" s="24">
        <v>35204480</v>
      </c>
      <c r="D7" s="25">
        <v>16.39877840640079</v>
      </c>
      <c r="E7" s="25">
        <v>12.5</v>
      </c>
      <c r="F7" s="17"/>
    </row>
    <row r="8" spans="1:6" ht="9.1999999999999993" customHeight="1">
      <c r="A8" s="105" t="s">
        <v>86</v>
      </c>
      <c r="B8" s="106">
        <v>31912465</v>
      </c>
      <c r="C8" s="106">
        <v>21072230</v>
      </c>
      <c r="D8" s="107">
        <v>10.315984187073161</v>
      </c>
      <c r="E8" s="107">
        <v>7.4877717586064536</v>
      </c>
      <c r="F8" s="17"/>
    </row>
    <row r="9" spans="1:6" ht="9.1999999999999993" customHeight="1">
      <c r="A9" s="105" t="s">
        <v>87</v>
      </c>
      <c r="B9" s="106">
        <v>18817105</v>
      </c>
      <c r="C9" s="106">
        <v>14132250</v>
      </c>
      <c r="D9" s="107">
        <v>6.0827942193276296</v>
      </c>
      <c r="E9" s="107">
        <v>5.0217306111202307</v>
      </c>
      <c r="F9" s="17"/>
    </row>
    <row r="10" spans="1:6" ht="9.1999999999999993" customHeight="1">
      <c r="A10" s="21" t="s">
        <v>70</v>
      </c>
      <c r="B10" s="24">
        <v>196931448</v>
      </c>
      <c r="C10" s="24">
        <v>194527123</v>
      </c>
      <c r="D10" s="25">
        <v>63.659817676428951</v>
      </c>
      <c r="E10" s="25">
        <v>69.122949867307057</v>
      </c>
      <c r="F10" s="17"/>
    </row>
    <row r="11" spans="1:6" ht="9.1999999999999993" customHeight="1">
      <c r="A11" s="21" t="s">
        <v>71</v>
      </c>
      <c r="B11" s="24">
        <v>37936978</v>
      </c>
      <c r="C11" s="24">
        <v>33706554</v>
      </c>
      <c r="D11" s="25">
        <v>12.263460849963874</v>
      </c>
      <c r="E11" s="25">
        <v>11.977231793746718</v>
      </c>
      <c r="F11" s="17"/>
    </row>
    <row r="12" spans="1:6" ht="9.1999999999999993" customHeight="1">
      <c r="A12" s="21" t="s">
        <v>72</v>
      </c>
      <c r="B12" s="24">
        <v>14558242</v>
      </c>
      <c r="C12" s="24">
        <v>10088521</v>
      </c>
      <c r="D12" s="25">
        <v>4.7060794038813469</v>
      </c>
      <c r="E12" s="25">
        <v>3.58483855908502</v>
      </c>
      <c r="F12" s="17"/>
    </row>
    <row r="13" spans="1:6" ht="9.1999999999999993" customHeight="1" thickBot="1">
      <c r="A13" s="35" t="s">
        <v>73</v>
      </c>
      <c r="B13" s="36">
        <v>9193451</v>
      </c>
      <c r="C13" s="36">
        <v>7895228</v>
      </c>
      <c r="D13" s="37">
        <v>2.9718636633250339</v>
      </c>
      <c r="E13" s="37">
        <v>2.805477410134519</v>
      </c>
      <c r="F13" s="17"/>
    </row>
    <row r="14" spans="1:6" ht="9.1999999999999993" customHeight="1">
      <c r="A14" s="41" t="s">
        <v>0</v>
      </c>
      <c r="B14" s="42">
        <v>309349689</v>
      </c>
      <c r="C14" s="42">
        <v>281421906</v>
      </c>
      <c r="D14" s="43">
        <v>99.990497630273296</v>
      </c>
      <c r="E14" s="43">
        <v>99.990497630273296</v>
      </c>
      <c r="F14" s="17"/>
    </row>
    <row r="15" spans="1:6" ht="21.75" customHeight="1">
      <c r="A15" s="401" t="s">
        <v>331</v>
      </c>
      <c r="B15" s="402"/>
      <c r="C15" s="402"/>
      <c r="D15" s="402"/>
      <c r="E15" s="402"/>
    </row>
    <row r="16" spans="1:6" ht="21" customHeight="1">
      <c r="A16" s="401" t="s">
        <v>439</v>
      </c>
      <c r="B16" s="402"/>
      <c r="C16" s="402"/>
      <c r="D16" s="402"/>
      <c r="E16" s="402"/>
    </row>
    <row r="17" spans="1:5" ht="18" customHeight="1">
      <c r="A17" s="397" t="s">
        <v>269</v>
      </c>
      <c r="B17" s="397"/>
      <c r="C17" s="397"/>
      <c r="D17" s="397"/>
      <c r="E17" s="397"/>
    </row>
    <row r="23" spans="1:5" ht="13.5" customHeight="1"/>
  </sheetData>
  <mergeCells count="6">
    <mergeCell ref="A17:E17"/>
    <mergeCell ref="A2:E2"/>
    <mergeCell ref="A3:E3"/>
    <mergeCell ref="A5:E5"/>
    <mergeCell ref="A15:E15"/>
    <mergeCell ref="A16:E16"/>
  </mergeCells>
  <pageMargins left="1.05" right="1.05" top="0.5" bottom="0.25"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L111"/>
  <sheetViews>
    <sheetView showGridLines="0" view="pageLayout" topLeftCell="A4" zoomScale="140" zoomScaleNormal="145" zoomScaleSheetLayoutView="100" zoomScalePageLayoutView="140" workbookViewId="0">
      <selection activeCell="E19" sqref="E19"/>
    </sheetView>
  </sheetViews>
  <sheetFormatPr defaultRowHeight="12.75"/>
  <cols>
    <col min="1" max="1" width="10.42578125" customWidth="1"/>
    <col min="2" max="2" width="9" style="10" bestFit="1" customWidth="1"/>
    <col min="3" max="3" width="7.42578125" style="3" bestFit="1" customWidth="1"/>
    <col min="4" max="4" width="8.85546875" style="10" bestFit="1" customWidth="1"/>
    <col min="5" max="5" width="7.42578125" style="3" bestFit="1" customWidth="1"/>
    <col min="6" max="6" width="0.28515625" style="372" customWidth="1"/>
    <col min="7" max="7" width="0.42578125" style="372" customWidth="1"/>
    <col min="8" max="8" width="9.42578125" style="2" bestFit="1" customWidth="1"/>
    <col min="9" max="9" width="10.140625" style="3" bestFit="1" customWidth="1"/>
    <col min="10" max="10" width="9.42578125" style="2" bestFit="1" customWidth="1"/>
    <col min="11" max="11" width="10.140625" style="3" bestFit="1" customWidth="1"/>
    <col min="13" max="13" width="10.42578125" bestFit="1" customWidth="1"/>
    <col min="14" max="14" width="10.140625" bestFit="1" customWidth="1"/>
    <col min="17" max="17" width="11.140625" bestFit="1" customWidth="1"/>
    <col min="19" max="19" width="10" bestFit="1" customWidth="1"/>
  </cols>
  <sheetData>
    <row r="1" spans="1:12" ht="10.5" customHeight="1">
      <c r="A1" s="420" t="s">
        <v>298</v>
      </c>
      <c r="B1" s="420"/>
      <c r="C1" s="420"/>
      <c r="D1" s="420"/>
      <c r="E1" s="420"/>
      <c r="F1" s="242"/>
      <c r="G1" s="242"/>
    </row>
    <row r="2" spans="1:12" ht="12.75" customHeight="1">
      <c r="A2" s="421" t="s">
        <v>264</v>
      </c>
      <c r="B2" s="421"/>
      <c r="C2" s="421"/>
      <c r="D2" s="421"/>
      <c r="E2" s="421"/>
      <c r="F2" s="421"/>
      <c r="G2" s="421"/>
      <c r="H2" s="421"/>
      <c r="I2" s="421"/>
      <c r="J2" s="421"/>
      <c r="K2" s="421"/>
    </row>
    <row r="3" spans="1:12" ht="18" customHeight="1" thickBot="1">
      <c r="A3" s="423" t="s">
        <v>299</v>
      </c>
      <c r="B3" s="423"/>
      <c r="C3" s="423"/>
      <c r="D3" s="423"/>
      <c r="E3" s="423"/>
      <c r="F3" s="423"/>
      <c r="G3" s="423"/>
      <c r="H3" s="423"/>
      <c r="I3" s="409"/>
      <c r="J3" s="409"/>
      <c r="K3" s="409"/>
    </row>
    <row r="4" spans="1:12" ht="7.5" customHeight="1" thickBot="1">
      <c r="A4" s="66"/>
      <c r="B4" s="67"/>
      <c r="C4" s="67"/>
      <c r="D4" s="67"/>
      <c r="E4" s="67"/>
      <c r="F4" s="67"/>
      <c r="G4" s="373"/>
      <c r="H4" s="67"/>
      <c r="I4" s="67"/>
      <c r="J4" s="67"/>
      <c r="K4" s="67"/>
    </row>
    <row r="5" spans="1:12" ht="18" customHeight="1">
      <c r="A5" s="426" t="s">
        <v>419</v>
      </c>
      <c r="B5" s="436"/>
      <c r="C5" s="436"/>
      <c r="D5" s="436"/>
      <c r="E5" s="436"/>
      <c r="F5" s="436"/>
      <c r="G5" s="436"/>
      <c r="H5" s="436"/>
      <c r="I5" s="436"/>
      <c r="J5" s="436"/>
      <c r="K5" s="436"/>
    </row>
    <row r="6" spans="1:12" ht="9" customHeight="1">
      <c r="A6" s="63"/>
      <c r="B6" s="427" t="s">
        <v>296</v>
      </c>
      <c r="C6" s="427"/>
      <c r="D6" s="427"/>
      <c r="E6" s="427"/>
      <c r="F6" s="241"/>
      <c r="G6" s="63"/>
      <c r="H6" s="425" t="s">
        <v>297</v>
      </c>
      <c r="I6" s="425"/>
      <c r="J6" s="425"/>
      <c r="K6" s="425"/>
    </row>
    <row r="7" spans="1:12" ht="18.75" customHeight="1">
      <c r="A7" s="61"/>
      <c r="B7" s="60" t="s">
        <v>49</v>
      </c>
      <c r="C7" s="133" t="s">
        <v>91</v>
      </c>
      <c r="D7" s="60" t="s">
        <v>50</v>
      </c>
      <c r="E7" s="133" t="s">
        <v>91</v>
      </c>
      <c r="F7" s="213"/>
      <c r="G7" s="243"/>
      <c r="H7" s="60" t="s">
        <v>49</v>
      </c>
      <c r="I7" s="133" t="s">
        <v>91</v>
      </c>
      <c r="J7" s="60" t="s">
        <v>50</v>
      </c>
      <c r="K7" s="133" t="s">
        <v>91</v>
      </c>
      <c r="L7" s="12"/>
    </row>
    <row r="8" spans="1:12" ht="9.1999999999999993" customHeight="1">
      <c r="A8" s="251" t="s">
        <v>100</v>
      </c>
      <c r="B8" s="184">
        <v>722814</v>
      </c>
      <c r="C8" s="289">
        <v>3.8412603851655183</v>
      </c>
      <c r="D8" s="184">
        <v>664566</v>
      </c>
      <c r="E8" s="289">
        <v>3.5317122373500069</v>
      </c>
      <c r="F8" s="65"/>
      <c r="G8" s="65"/>
      <c r="H8" s="293">
        <v>8072991</v>
      </c>
      <c r="I8" s="284">
        <v>25.297296839965199</v>
      </c>
      <c r="J8" s="293">
        <v>7721164</v>
      </c>
      <c r="K8" s="284">
        <v>24.194821678613671</v>
      </c>
      <c r="L8" s="12"/>
    </row>
    <row r="9" spans="1:12" ht="9.1999999999999993" customHeight="1">
      <c r="A9" s="254" t="s">
        <v>169</v>
      </c>
      <c r="B9" s="287">
        <v>9048181</v>
      </c>
      <c r="C9" s="290">
        <v>48.084872779314352</v>
      </c>
      <c r="D9" s="287">
        <v>8381544</v>
      </c>
      <c r="E9" s="290">
        <v>44.542154598170129</v>
      </c>
      <c r="F9" s="217"/>
      <c r="G9" s="65"/>
      <c r="H9" s="287">
        <v>7878564</v>
      </c>
      <c r="I9" s="294">
        <v>24.68804587799783</v>
      </c>
      <c r="J9" s="287">
        <v>8239746</v>
      </c>
      <c r="K9" s="294">
        <v>25.819835603423304</v>
      </c>
      <c r="L9" s="12"/>
    </row>
    <row r="10" spans="1:12" ht="9.1999999999999993" customHeight="1">
      <c r="A10" s="244"/>
      <c r="B10" s="272"/>
      <c r="C10" s="291"/>
      <c r="D10" s="272"/>
      <c r="E10" s="291"/>
      <c r="F10" s="120"/>
      <c r="G10" s="374"/>
      <c r="H10" s="272"/>
      <c r="I10" s="295"/>
      <c r="J10" s="272"/>
      <c r="K10" s="295"/>
      <c r="L10" s="12"/>
    </row>
    <row r="11" spans="1:12" ht="9.1999999999999993" customHeight="1">
      <c r="A11" s="244" t="s">
        <v>170</v>
      </c>
      <c r="B11" s="272">
        <v>50218</v>
      </c>
      <c r="C11" s="291">
        <v>0.26687420833332226</v>
      </c>
      <c r="D11" s="272">
        <v>43998</v>
      </c>
      <c r="E11" s="291">
        <v>0.23381917675434133</v>
      </c>
      <c r="F11" s="120"/>
      <c r="G11" s="374"/>
      <c r="H11" s="272">
        <v>2539727</v>
      </c>
      <c r="I11" s="295">
        <v>7.9584168756628477</v>
      </c>
      <c r="J11" s="272">
        <v>2454665</v>
      </c>
      <c r="K11" s="295">
        <v>7.6918689922574144</v>
      </c>
    </row>
    <row r="12" spans="1:12" ht="9.1999999999999993" customHeight="1">
      <c r="A12" s="244" t="s">
        <v>24</v>
      </c>
      <c r="B12" s="272">
        <v>140461</v>
      </c>
      <c r="C12" s="291">
        <v>0.7464538248577558</v>
      </c>
      <c r="D12" s="272">
        <v>136595</v>
      </c>
      <c r="E12" s="291">
        <v>0.72590868786670426</v>
      </c>
      <c r="F12" s="120"/>
      <c r="G12" s="374"/>
      <c r="H12" s="272">
        <v>2345897</v>
      </c>
      <c r="I12" s="295">
        <v>7.3510366560527372</v>
      </c>
      <c r="J12" s="272">
        <v>2239011</v>
      </c>
      <c r="K12" s="295">
        <v>7.016101701952512</v>
      </c>
      <c r="L12" s="1"/>
    </row>
    <row r="13" spans="1:12" ht="9.1999999999999993" customHeight="1">
      <c r="A13" s="244" t="s">
        <v>25</v>
      </c>
      <c r="B13" s="272">
        <v>285394</v>
      </c>
      <c r="C13" s="291">
        <v>1.5166732608443221</v>
      </c>
      <c r="D13" s="272">
        <v>270492</v>
      </c>
      <c r="E13" s="291">
        <v>1.4374793572124935</v>
      </c>
      <c r="F13" s="120"/>
      <c r="G13" s="374"/>
      <c r="H13" s="272">
        <v>2046140</v>
      </c>
      <c r="I13" s="295">
        <v>6.4117265776868066</v>
      </c>
      <c r="J13" s="272">
        <v>1949795</v>
      </c>
      <c r="K13" s="295">
        <v>6.1098226038007404</v>
      </c>
      <c r="L13" s="5"/>
    </row>
    <row r="14" spans="1:12" ht="9.1999999999999993" customHeight="1">
      <c r="A14" s="244" t="s">
        <v>26</v>
      </c>
      <c r="B14" s="272">
        <v>481366</v>
      </c>
      <c r="C14" s="291">
        <v>2.5581299567600859</v>
      </c>
      <c r="D14" s="272">
        <v>386889</v>
      </c>
      <c r="E14" s="291">
        <v>2.0560495357814075</v>
      </c>
      <c r="F14" s="120"/>
      <c r="G14" s="374"/>
      <c r="H14" s="272">
        <v>1881525</v>
      </c>
      <c r="I14" s="295">
        <v>5.8958936578543844</v>
      </c>
      <c r="J14" s="272">
        <v>1785382</v>
      </c>
      <c r="K14" s="295">
        <v>5.5946226654694335</v>
      </c>
      <c r="L14" s="3"/>
    </row>
    <row r="15" spans="1:12" ht="9.1999999999999993" customHeight="1">
      <c r="A15" s="244" t="s">
        <v>27</v>
      </c>
      <c r="B15" s="272">
        <v>897886</v>
      </c>
      <c r="C15" s="291">
        <v>4.771647923524899</v>
      </c>
      <c r="D15" s="272">
        <v>634712</v>
      </c>
      <c r="E15" s="291">
        <v>3.3730587143984159</v>
      </c>
      <c r="F15" s="120"/>
      <c r="G15" s="374"/>
      <c r="H15" s="272">
        <v>1429348</v>
      </c>
      <c r="I15" s="295">
        <v>4.4789645676070471</v>
      </c>
      <c r="J15" s="272">
        <v>1394179</v>
      </c>
      <c r="K15" s="295">
        <v>4.3687599814053852</v>
      </c>
      <c r="L15" s="3"/>
    </row>
    <row r="16" spans="1:12" ht="9.1999999999999993" customHeight="1">
      <c r="A16" s="244" t="s">
        <v>28</v>
      </c>
      <c r="B16" s="272">
        <v>1136529</v>
      </c>
      <c r="C16" s="291">
        <v>6.0398717018372379</v>
      </c>
      <c r="D16" s="272">
        <v>908044</v>
      </c>
      <c r="E16" s="291">
        <v>4.825630722685557</v>
      </c>
      <c r="F16" s="120"/>
      <c r="G16" s="374"/>
      <c r="H16" s="272">
        <v>1094880</v>
      </c>
      <c r="I16" s="295">
        <v>3.4308850789182221</v>
      </c>
      <c r="J16" s="272">
        <v>1119638</v>
      </c>
      <c r="K16" s="295">
        <v>3.5084660492381272</v>
      </c>
      <c r="L16" s="3"/>
    </row>
    <row r="17" spans="1:12" ht="9.1999999999999993" customHeight="1">
      <c r="A17" s="244" t="s">
        <v>29</v>
      </c>
      <c r="B17" s="272">
        <v>1238678</v>
      </c>
      <c r="C17" s="291">
        <v>6.5827235379724982</v>
      </c>
      <c r="D17" s="272">
        <v>1077364</v>
      </c>
      <c r="E17" s="291">
        <v>5.7254503283050182</v>
      </c>
      <c r="F17" s="120"/>
      <c r="G17" s="374"/>
      <c r="H17" s="272">
        <v>906137</v>
      </c>
      <c r="I17" s="295">
        <v>2.8394453389921464</v>
      </c>
      <c r="J17" s="272">
        <v>915481</v>
      </c>
      <c r="K17" s="295">
        <v>2.8687254337764259</v>
      </c>
      <c r="L17" s="3"/>
    </row>
    <row r="18" spans="1:12" ht="9.1999999999999993" customHeight="1">
      <c r="A18" s="244" t="s">
        <v>30</v>
      </c>
      <c r="B18" s="272">
        <v>1239512</v>
      </c>
      <c r="C18" s="291">
        <v>6.5871556756472369</v>
      </c>
      <c r="D18" s="272">
        <v>1133692</v>
      </c>
      <c r="E18" s="291">
        <v>6.0247949937038667</v>
      </c>
      <c r="F18" s="120"/>
      <c r="G18" s="374"/>
      <c r="H18" s="272">
        <v>758595</v>
      </c>
      <c r="I18" s="295">
        <v>2.377111890291145</v>
      </c>
      <c r="J18" s="272">
        <v>790375</v>
      </c>
      <c r="K18" s="295">
        <v>2.476696801704287</v>
      </c>
      <c r="L18" s="3"/>
    </row>
    <row r="19" spans="1:12" ht="9.1999999999999993" customHeight="1">
      <c r="A19" s="244" t="s">
        <v>31</v>
      </c>
      <c r="B19" s="272">
        <v>1099968</v>
      </c>
      <c r="C19" s="291">
        <v>5.84557507650619</v>
      </c>
      <c r="D19" s="272">
        <v>1018928</v>
      </c>
      <c r="E19" s="291">
        <v>5.4149030895028751</v>
      </c>
      <c r="F19" s="120"/>
      <c r="G19" s="374"/>
      <c r="H19" s="272">
        <v>663156</v>
      </c>
      <c r="I19" s="295">
        <v>2.0780469324447362</v>
      </c>
      <c r="J19" s="272">
        <v>691471</v>
      </c>
      <c r="K19" s="295">
        <v>2.166774017613494</v>
      </c>
      <c r="L19" s="3"/>
    </row>
    <row r="20" spans="1:12" ht="9.1999999999999993" customHeight="1">
      <c r="A20" s="244" t="s">
        <v>32</v>
      </c>
      <c r="B20" s="272">
        <v>955025</v>
      </c>
      <c r="C20" s="291">
        <v>5.0753024973820358</v>
      </c>
      <c r="D20" s="272">
        <v>888950</v>
      </c>
      <c r="E20" s="291">
        <v>4.7241592157773473</v>
      </c>
      <c r="F20" s="120"/>
      <c r="G20" s="374"/>
      <c r="H20" s="272">
        <v>593320</v>
      </c>
      <c r="I20" s="295">
        <v>1.8592108130788394</v>
      </c>
      <c r="J20" s="272">
        <v>615313</v>
      </c>
      <c r="K20" s="295">
        <v>1.9281274574057503</v>
      </c>
      <c r="L20" s="3"/>
    </row>
    <row r="21" spans="1:12" ht="9.1999999999999993" customHeight="1">
      <c r="A21" s="244" t="s">
        <v>33</v>
      </c>
      <c r="B21" s="272">
        <v>727983</v>
      </c>
      <c r="C21" s="291">
        <v>3.8687300729841279</v>
      </c>
      <c r="D21" s="272">
        <v>704828</v>
      </c>
      <c r="E21" s="291">
        <v>3.7456771379019247</v>
      </c>
      <c r="F21" s="120"/>
      <c r="G21" s="374"/>
      <c r="H21" s="272">
        <v>484979</v>
      </c>
      <c r="I21" s="295">
        <v>1.5197165120275102</v>
      </c>
      <c r="J21" s="272">
        <v>525903</v>
      </c>
      <c r="K21" s="295">
        <v>1.6479548038673915</v>
      </c>
      <c r="L21" s="3"/>
    </row>
    <row r="22" spans="1:12" ht="9.1999999999999993" customHeight="1">
      <c r="A22" s="244" t="s">
        <v>34</v>
      </c>
      <c r="B22" s="272">
        <v>517385</v>
      </c>
      <c r="C22" s="291">
        <v>2.749546224033931</v>
      </c>
      <c r="D22" s="272">
        <v>533661</v>
      </c>
      <c r="E22" s="291">
        <v>2.8360419947701838</v>
      </c>
      <c r="F22" s="120"/>
      <c r="G22" s="374"/>
      <c r="H22" s="272">
        <v>371214</v>
      </c>
      <c r="I22" s="295">
        <v>1.1632257175996903</v>
      </c>
      <c r="J22" s="272">
        <v>416132</v>
      </c>
      <c r="K22" s="295">
        <v>1.3039794951596499</v>
      </c>
      <c r="L22" s="3"/>
    </row>
    <row r="23" spans="1:12" ht="9.1999999999999993" customHeight="1">
      <c r="A23" s="244" t="s">
        <v>35</v>
      </c>
      <c r="B23" s="272">
        <v>357426</v>
      </c>
      <c r="C23" s="291">
        <v>1.8994739095094595</v>
      </c>
      <c r="D23" s="272">
        <v>406681</v>
      </c>
      <c r="E23" s="291">
        <v>2.1612304336931745</v>
      </c>
      <c r="F23" s="120"/>
      <c r="G23" s="374"/>
      <c r="H23" s="272">
        <v>293703</v>
      </c>
      <c r="I23" s="295">
        <v>0.92033943476318736</v>
      </c>
      <c r="J23" s="272">
        <v>340732</v>
      </c>
      <c r="K23" s="295">
        <v>1.0677081823669843</v>
      </c>
      <c r="L23" s="3"/>
    </row>
    <row r="24" spans="1:12" ht="9.1999999999999993" customHeight="1">
      <c r="A24" s="244" t="s">
        <v>36</v>
      </c>
      <c r="B24" s="272">
        <v>237067</v>
      </c>
      <c r="C24" s="291">
        <v>1.2598484198286612</v>
      </c>
      <c r="D24" s="272">
        <v>298311</v>
      </c>
      <c r="E24" s="291">
        <v>1.5853182516651738</v>
      </c>
      <c r="F24" s="120"/>
      <c r="G24" s="374"/>
      <c r="H24" s="272">
        <v>193905</v>
      </c>
      <c r="I24" s="295">
        <v>0.60761523749418922</v>
      </c>
      <c r="J24" s="272">
        <v>233961</v>
      </c>
      <c r="K24" s="295">
        <v>0.73313358902234593</v>
      </c>
      <c r="L24" s="3"/>
    </row>
    <row r="25" spans="1:12" ht="9.1999999999999993" customHeight="1">
      <c r="A25" s="244" t="s">
        <v>37</v>
      </c>
      <c r="B25" s="272">
        <v>170418</v>
      </c>
      <c r="C25" s="291">
        <v>0.90565472212649079</v>
      </c>
      <c r="D25" s="272">
        <v>233891</v>
      </c>
      <c r="E25" s="291">
        <v>1.242970159331098</v>
      </c>
      <c r="F25" s="120"/>
      <c r="G25" s="374"/>
      <c r="H25" s="272">
        <v>140872</v>
      </c>
      <c r="I25" s="295">
        <v>0.44143252487703472</v>
      </c>
      <c r="J25" s="272">
        <v>164120</v>
      </c>
      <c r="K25" s="295">
        <v>0.51428180179751082</v>
      </c>
      <c r="L25" s="3"/>
    </row>
    <row r="26" spans="1:12" ht="9.1999999999999993" customHeight="1">
      <c r="A26" s="244" t="s">
        <v>38</v>
      </c>
      <c r="B26" s="272">
        <v>114689</v>
      </c>
      <c r="C26" s="291">
        <v>0.60949333066909073</v>
      </c>
      <c r="D26" s="272">
        <v>155459</v>
      </c>
      <c r="E26" s="291">
        <v>0.82615790261041744</v>
      </c>
      <c r="F26" s="120"/>
      <c r="G26" s="374"/>
      <c r="H26" s="272">
        <v>94804</v>
      </c>
      <c r="I26" s="295">
        <v>0.29707513976121869</v>
      </c>
      <c r="J26" s="272">
        <v>131763</v>
      </c>
      <c r="K26" s="295">
        <v>0.41288881946286504</v>
      </c>
      <c r="L26" s="3"/>
    </row>
    <row r="27" spans="1:12" ht="9.1999999999999993" customHeight="1">
      <c r="A27" s="244" t="s">
        <v>39</v>
      </c>
      <c r="B27" s="272">
        <v>70752</v>
      </c>
      <c r="C27" s="291">
        <v>0.3759983270540288</v>
      </c>
      <c r="D27" s="272">
        <v>114979</v>
      </c>
      <c r="E27" s="291">
        <v>0.61103448165910756</v>
      </c>
      <c r="F27" s="120"/>
      <c r="G27" s="374"/>
      <c r="H27" s="272">
        <v>68644</v>
      </c>
      <c r="I27" s="295">
        <v>0.21510090179495692</v>
      </c>
      <c r="J27" s="272">
        <v>103631</v>
      </c>
      <c r="K27" s="295">
        <v>0.32473517793125667</v>
      </c>
      <c r="L27" s="3"/>
    </row>
    <row r="28" spans="1:12" ht="9.1999999999999993" customHeight="1">
      <c r="A28" s="244" t="s">
        <v>40</v>
      </c>
      <c r="B28" s="272">
        <v>34317</v>
      </c>
      <c r="C28" s="291">
        <v>0.18237130525657375</v>
      </c>
      <c r="D28" s="272">
        <v>60855</v>
      </c>
      <c r="E28" s="291">
        <v>0.32340256378438659</v>
      </c>
      <c r="F28" s="120"/>
      <c r="G28" s="374"/>
      <c r="H28" s="272">
        <v>30758</v>
      </c>
      <c r="I28" s="295">
        <v>9.6382401046111607E-2</v>
      </c>
      <c r="J28" s="272">
        <v>57791</v>
      </c>
      <c r="K28" s="295">
        <v>0.18109224718303646</v>
      </c>
      <c r="L28" s="3"/>
    </row>
    <row r="29" spans="1:12" ht="9.1999999999999993" customHeight="1" thickBot="1">
      <c r="A29" s="260" t="s">
        <v>94</v>
      </c>
      <c r="B29" s="288">
        <v>15921</v>
      </c>
      <c r="C29" s="292">
        <v>8.460918935192209E-2</v>
      </c>
      <c r="D29" s="288">
        <v>37781</v>
      </c>
      <c r="E29" s="292">
        <v>0.20078008811663645</v>
      </c>
      <c r="F29" s="121"/>
      <c r="G29" s="374"/>
      <c r="H29" s="296">
        <v>13951</v>
      </c>
      <c r="I29" s="297">
        <v>4.3716460010218582E-2</v>
      </c>
      <c r="J29" s="296">
        <v>31567</v>
      </c>
      <c r="K29" s="297">
        <v>9.8917460622361814E-2</v>
      </c>
      <c r="L29" s="3"/>
    </row>
    <row r="30" spans="1:12" ht="9.1999999999999993" customHeight="1">
      <c r="A30" s="251" t="s">
        <v>0</v>
      </c>
      <c r="B30" s="184">
        <v>9770995</v>
      </c>
      <c r="C30" s="289">
        <f>B30/(B30+D30)*100</f>
        <v>51.926133164479872</v>
      </c>
      <c r="D30" s="184">
        <v>9046110</v>
      </c>
      <c r="E30" s="289">
        <f>D30/(D30+B30)*100</f>
        <v>48.073866835520128</v>
      </c>
      <c r="F30" s="214"/>
      <c r="G30" s="65"/>
      <c r="H30" s="298">
        <v>15951555</v>
      </c>
      <c r="I30" s="284">
        <f>H30/(H30+J30)*100</f>
        <v>49.985342717963029</v>
      </c>
      <c r="J30" s="298">
        <v>15960910</v>
      </c>
      <c r="K30" s="284">
        <f>J30/(J30+H30)*100</f>
        <v>50.014657282036964</v>
      </c>
      <c r="L30" s="3"/>
    </row>
    <row r="31" spans="1:12" ht="10.5" customHeight="1">
      <c r="A31" s="434" t="s">
        <v>275</v>
      </c>
      <c r="B31" s="435"/>
      <c r="C31" s="435"/>
      <c r="D31" s="435"/>
      <c r="E31" s="435"/>
      <c r="F31" s="435"/>
      <c r="G31" s="435"/>
      <c r="H31" s="435"/>
      <c r="I31" s="435"/>
      <c r="J31" s="435"/>
      <c r="K31" s="435"/>
      <c r="L31" s="3"/>
    </row>
    <row r="32" spans="1:12" ht="18" customHeight="1">
      <c r="A32" s="403" t="s">
        <v>269</v>
      </c>
      <c r="B32" s="403"/>
      <c r="C32" s="403"/>
      <c r="D32" s="403"/>
      <c r="E32" s="403"/>
      <c r="F32" s="403"/>
      <c r="G32" s="403"/>
      <c r="H32" s="403"/>
      <c r="I32" s="57"/>
      <c r="J32" s="56"/>
      <c r="K32" s="57"/>
      <c r="L32" s="3"/>
    </row>
    <row r="35" ht="12.75" customHeight="1"/>
    <row r="56" ht="12.75" customHeight="1"/>
    <row r="60" ht="12.75" customHeight="1"/>
    <row r="82" ht="12.75" customHeight="1"/>
    <row r="86" ht="12.75" customHeight="1"/>
    <row r="107" ht="12.75" customHeight="1"/>
    <row r="111" ht="12.75" customHeight="1"/>
  </sheetData>
  <mergeCells count="10">
    <mergeCell ref="B6:E6"/>
    <mergeCell ref="H6:K6"/>
    <mergeCell ref="A31:K31"/>
    <mergeCell ref="A32:H32"/>
    <mergeCell ref="A1:E1"/>
    <mergeCell ref="A2:H2"/>
    <mergeCell ref="I2:K2"/>
    <mergeCell ref="A3:H3"/>
    <mergeCell ref="I3:K3"/>
    <mergeCell ref="A5:K5"/>
  </mergeCells>
  <pageMargins left="1.05" right="1.05" top="0.5" bottom="0.25" header="0" footer="0"/>
  <pageSetup orientation="portrait" r:id="rId1"/>
  <headerFooter alignWithMargins="0"/>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dimension ref="A1:Q45"/>
  <sheetViews>
    <sheetView showGridLines="0" view="pageLayout" topLeftCell="A14" zoomScale="115" zoomScaleNormal="100" zoomScalePageLayoutView="115" workbookViewId="0">
      <selection activeCell="K45" sqref="K45"/>
    </sheetView>
  </sheetViews>
  <sheetFormatPr defaultRowHeight="12.75"/>
  <sheetData>
    <row r="1" spans="1:17">
      <c r="A1" s="420" t="s">
        <v>303</v>
      </c>
      <c r="B1" s="420"/>
      <c r="C1" s="420"/>
      <c r="D1" s="420"/>
      <c r="E1" s="420"/>
      <c r="F1" s="437"/>
      <c r="G1" s="437"/>
      <c r="H1" s="437"/>
      <c r="I1" s="437"/>
    </row>
    <row r="2" spans="1:17" ht="12.75" customHeight="1">
      <c r="A2" s="421" t="s">
        <v>318</v>
      </c>
      <c r="B2" s="421"/>
      <c r="C2" s="421"/>
      <c r="D2" s="421"/>
      <c r="E2" s="421"/>
      <c r="F2" s="421"/>
      <c r="G2" s="421"/>
      <c r="H2" s="421"/>
      <c r="I2" s="421"/>
    </row>
    <row r="3" spans="1:17" ht="18" customHeight="1">
      <c r="A3" s="438" t="s">
        <v>442</v>
      </c>
      <c r="B3" s="438"/>
      <c r="C3" s="438"/>
      <c r="D3" s="438"/>
      <c r="E3" s="438"/>
      <c r="F3" s="438"/>
      <c r="G3" s="438"/>
      <c r="H3" s="438"/>
      <c r="I3" s="438"/>
    </row>
    <row r="4" spans="1:17" ht="7.5" customHeight="1">
      <c r="A4" s="439"/>
      <c r="B4" s="439"/>
      <c r="C4" s="439"/>
      <c r="D4" s="439"/>
      <c r="E4" s="439"/>
      <c r="F4" s="439"/>
      <c r="G4" s="439"/>
      <c r="H4" s="439"/>
      <c r="I4" s="439"/>
      <c r="L4" s="3"/>
      <c r="M4" s="3"/>
    </row>
    <row r="5" spans="1:17" ht="18" customHeight="1">
      <c r="A5" s="429" t="s">
        <v>293</v>
      </c>
      <c r="B5" s="429"/>
      <c r="C5" s="429"/>
      <c r="D5" s="429"/>
      <c r="E5" s="429"/>
      <c r="F5" s="429"/>
      <c r="G5" s="429"/>
      <c r="H5" s="429"/>
      <c r="I5" s="429"/>
      <c r="K5" s="9"/>
      <c r="L5" s="6" t="s">
        <v>23</v>
      </c>
      <c r="M5" s="6"/>
      <c r="N5" s="6"/>
      <c r="O5" s="6"/>
      <c r="P5" s="6" t="s">
        <v>171</v>
      </c>
      <c r="Q5" s="6"/>
    </row>
    <row r="6" spans="1:17" ht="9" customHeight="1">
      <c r="A6" s="72" t="s">
        <v>300</v>
      </c>
      <c r="B6" s="440" t="s">
        <v>281</v>
      </c>
      <c r="C6" s="440"/>
      <c r="D6" s="440"/>
      <c r="E6" s="441" t="s">
        <v>301</v>
      </c>
      <c r="F6" s="441"/>
      <c r="G6" s="442" t="s">
        <v>290</v>
      </c>
      <c r="H6" s="442"/>
      <c r="I6" s="442"/>
      <c r="K6" s="6" t="s">
        <v>170</v>
      </c>
      <c r="L6" s="7">
        <v>5.1053951373922546</v>
      </c>
      <c r="M6" s="7">
        <v>4.9254566912355058</v>
      </c>
      <c r="N6" s="6"/>
      <c r="O6" s="6" t="s">
        <v>170</v>
      </c>
      <c r="P6" s="7">
        <v>2.6626778268547544</v>
      </c>
      <c r="Q6" s="7">
        <v>2.5251005111179601</v>
      </c>
    </row>
    <row r="7" spans="1:17">
      <c r="A7" s="62"/>
      <c r="B7" s="62"/>
      <c r="C7" s="62"/>
      <c r="D7" s="62"/>
      <c r="E7" s="62"/>
      <c r="F7" s="62"/>
      <c r="G7" s="62"/>
      <c r="H7" s="62"/>
      <c r="I7" s="62"/>
      <c r="K7" s="6" t="s">
        <v>24</v>
      </c>
      <c r="L7" s="7">
        <v>4.9012006212550201</v>
      </c>
      <c r="M7" s="7">
        <v>4.6828821927723814</v>
      </c>
      <c r="N7" s="6"/>
      <c r="O7" s="6" t="s">
        <v>24</v>
      </c>
      <c r="P7" s="7">
        <v>2.7924610598506341</v>
      </c>
      <c r="Q7" s="7">
        <v>2.7106275072938071</v>
      </c>
    </row>
    <row r="8" spans="1:17">
      <c r="A8" s="62"/>
      <c r="B8" s="62"/>
      <c r="C8" s="62"/>
      <c r="D8" s="62"/>
      <c r="E8" s="62"/>
      <c r="F8" s="62"/>
      <c r="G8" s="62"/>
      <c r="H8" s="62"/>
      <c r="I8" s="62"/>
      <c r="K8" s="6" t="s">
        <v>25</v>
      </c>
      <c r="L8" s="7">
        <v>4.5960058403806698</v>
      </c>
      <c r="M8" s="7">
        <v>4.3767116496355083</v>
      </c>
      <c r="N8" s="6"/>
      <c r="O8" s="6" t="s">
        <v>25</v>
      </c>
      <c r="P8" s="7">
        <v>3.0028393433637883</v>
      </c>
      <c r="Q8" s="7">
        <v>2.7895742685038298</v>
      </c>
    </row>
    <row r="9" spans="1:17">
      <c r="A9" s="62"/>
      <c r="B9" s="62"/>
      <c r="C9" s="62"/>
      <c r="D9" s="62"/>
      <c r="E9" s="62"/>
      <c r="F9" s="62"/>
      <c r="G9" s="62"/>
      <c r="H9" s="62"/>
      <c r="I9" s="62"/>
      <c r="K9" s="6" t="s">
        <v>26</v>
      </c>
      <c r="L9" s="7">
        <v>4.6578179156653601</v>
      </c>
      <c r="M9" s="7">
        <v>4.2820607389339198</v>
      </c>
      <c r="N9" s="6"/>
      <c r="O9" s="6" t="s">
        <v>26</v>
      </c>
      <c r="P9" s="7">
        <v>3.2041139513684986</v>
      </c>
      <c r="Q9" s="7">
        <v>3.0325339404400258</v>
      </c>
    </row>
    <row r="10" spans="1:17">
      <c r="A10" s="62"/>
      <c r="B10" s="62"/>
      <c r="C10" s="62"/>
      <c r="D10" s="62"/>
      <c r="E10" s="62"/>
      <c r="F10" s="62"/>
      <c r="G10" s="62"/>
      <c r="H10" s="62"/>
      <c r="I10" s="62"/>
      <c r="K10" s="6" t="s">
        <v>27</v>
      </c>
      <c r="L10" s="7">
        <v>4.5875295217365339</v>
      </c>
      <c r="M10" s="7">
        <v>3.9994247930743354</v>
      </c>
      <c r="N10" s="6"/>
      <c r="O10" s="6" t="s">
        <v>27</v>
      </c>
      <c r="P10" s="7">
        <v>3.2226488275249974</v>
      </c>
      <c r="Q10" s="7">
        <v>3.1203553634562216</v>
      </c>
    </row>
    <row r="11" spans="1:17">
      <c r="A11" s="62"/>
      <c r="B11" s="62"/>
      <c r="C11" s="62"/>
      <c r="D11" s="62"/>
      <c r="E11" s="62"/>
      <c r="F11" s="62"/>
      <c r="G11" s="62"/>
      <c r="H11" s="62"/>
      <c r="I11" s="62"/>
      <c r="K11" s="6" t="s">
        <v>28</v>
      </c>
      <c r="L11" s="7">
        <v>4.3986357463704104</v>
      </c>
      <c r="M11" s="7">
        <v>3.9970415676695072</v>
      </c>
      <c r="N11" s="6"/>
      <c r="O11" s="6" t="s">
        <v>28</v>
      </c>
      <c r="P11" s="7">
        <v>3.1272105407969173</v>
      </c>
      <c r="Q11" s="7">
        <v>3.0656992884143119</v>
      </c>
    </row>
    <row r="12" spans="1:17">
      <c r="A12" s="62"/>
      <c r="B12" s="62"/>
      <c r="C12" s="62"/>
      <c r="D12" s="62"/>
      <c r="E12" s="62"/>
      <c r="F12" s="62"/>
      <c r="G12" s="62"/>
      <c r="H12" s="62"/>
      <c r="I12" s="62"/>
      <c r="K12" s="6" t="s">
        <v>29</v>
      </c>
      <c r="L12" s="7">
        <v>4.2279384587726652</v>
      </c>
      <c r="M12" s="7">
        <v>3.9283695879937479</v>
      </c>
      <c r="N12" s="6"/>
      <c r="O12" s="6" t="s">
        <v>29</v>
      </c>
      <c r="P12" s="7">
        <v>2.9504129782258035</v>
      </c>
      <c r="Q12" s="7">
        <v>2.8978997808415041</v>
      </c>
    </row>
    <row r="13" spans="1:17">
      <c r="A13" s="62"/>
      <c r="B13" s="62"/>
      <c r="C13" s="62"/>
      <c r="D13" s="62"/>
      <c r="E13" s="62"/>
      <c r="F13" s="62"/>
      <c r="G13" s="62"/>
      <c r="H13" s="62"/>
      <c r="I13" s="62"/>
      <c r="K13" s="6" t="s">
        <v>30</v>
      </c>
      <c r="L13" s="7">
        <v>3.9387422365298979</v>
      </c>
      <c r="M13" s="7">
        <v>3.7927918568992407</v>
      </c>
      <c r="N13" s="6"/>
      <c r="O13" s="6" t="s">
        <v>30</v>
      </c>
      <c r="P13" s="7">
        <v>3.0487370407188599</v>
      </c>
      <c r="Q13" s="7">
        <v>3.0095584327394986</v>
      </c>
    </row>
    <row r="14" spans="1:17">
      <c r="A14" s="62"/>
      <c r="B14" s="62"/>
      <c r="C14" s="62"/>
      <c r="D14" s="62"/>
      <c r="E14" s="62"/>
      <c r="F14" s="62"/>
      <c r="G14" s="62"/>
      <c r="H14" s="62"/>
      <c r="I14" s="62"/>
      <c r="K14" s="6" t="s">
        <v>31</v>
      </c>
      <c r="L14" s="7">
        <v>3.4755350774705955</v>
      </c>
      <c r="M14" s="7">
        <v>3.371601612235231</v>
      </c>
      <c r="N14" s="6"/>
      <c r="O14" s="6" t="s">
        <v>31</v>
      </c>
      <c r="P14" s="7">
        <v>3.3692059177871889</v>
      </c>
      <c r="Q14" s="7">
        <v>3.3541951105747216</v>
      </c>
    </row>
    <row r="15" spans="1:17">
      <c r="A15" s="62"/>
      <c r="B15" s="62"/>
      <c r="C15" s="62"/>
      <c r="D15" s="62"/>
      <c r="E15" s="62"/>
      <c r="F15" s="62"/>
      <c r="G15" s="62"/>
      <c r="H15" s="62"/>
      <c r="I15" s="62"/>
      <c r="K15" s="6" t="s">
        <v>32</v>
      </c>
      <c r="L15" s="7">
        <v>3.0521547886173686</v>
      </c>
      <c r="M15" s="7">
        <v>2.9652587238567172</v>
      </c>
      <c r="N15" s="6"/>
      <c r="O15" s="6" t="s">
        <v>32</v>
      </c>
      <c r="P15" s="7">
        <v>3.8564353622180239</v>
      </c>
      <c r="Q15" s="7">
        <v>3.8942246542563383</v>
      </c>
    </row>
    <row r="16" spans="1:17">
      <c r="A16" s="62"/>
      <c r="B16" s="62"/>
      <c r="C16" s="62"/>
      <c r="D16" s="62"/>
      <c r="E16" s="62"/>
      <c r="F16" s="62"/>
      <c r="G16" s="62"/>
      <c r="H16" s="62"/>
      <c r="I16" s="62"/>
      <c r="K16" s="6" t="s">
        <v>33</v>
      </c>
      <c r="L16" s="7">
        <v>2.391035445401962</v>
      </c>
      <c r="M16" s="7">
        <v>2.4260623537711834</v>
      </c>
      <c r="N16" s="6"/>
      <c r="O16" s="6" t="s">
        <v>33</v>
      </c>
      <c r="P16" s="7">
        <v>3.9704105562662599</v>
      </c>
      <c r="Q16" s="7">
        <v>4.0474023224568985</v>
      </c>
    </row>
    <row r="17" spans="1:17">
      <c r="A17" s="62"/>
      <c r="B17" s="62"/>
      <c r="C17" s="62"/>
      <c r="D17" s="62"/>
      <c r="E17" s="62"/>
      <c r="F17" s="62"/>
      <c r="G17" s="62"/>
      <c r="H17" s="62"/>
      <c r="I17" s="62"/>
      <c r="K17" s="6" t="s">
        <v>34</v>
      </c>
      <c r="L17" s="7">
        <v>1.751639132758271</v>
      </c>
      <c r="M17" s="7">
        <v>1.8722670032487954</v>
      </c>
      <c r="N17" s="6"/>
      <c r="O17" s="6" t="s">
        <v>34</v>
      </c>
      <c r="P17" s="7">
        <v>3.6021874982608164</v>
      </c>
      <c r="Q17" s="7">
        <v>3.7370181729431047</v>
      </c>
    </row>
    <row r="18" spans="1:17">
      <c r="A18" s="62"/>
      <c r="B18" s="62"/>
      <c r="C18" s="62"/>
      <c r="D18" s="62"/>
      <c r="E18" s="62"/>
      <c r="F18" s="62"/>
      <c r="G18" s="62"/>
      <c r="H18" s="62"/>
      <c r="I18" s="62"/>
      <c r="K18" s="6" t="s">
        <v>35</v>
      </c>
      <c r="L18" s="7">
        <v>1.2835295075436279</v>
      </c>
      <c r="M18" s="7">
        <v>1.4733280806440898</v>
      </c>
      <c r="N18" s="6"/>
      <c r="O18" s="6" t="s">
        <v>35</v>
      </c>
      <c r="P18" s="7">
        <v>3.2128306902003785</v>
      </c>
      <c r="Q18" s="7">
        <v>3.3876996628796432</v>
      </c>
    </row>
    <row r="19" spans="1:17">
      <c r="A19" s="62"/>
      <c r="B19" s="62"/>
      <c r="C19" s="62"/>
      <c r="D19" s="62"/>
      <c r="E19" s="62"/>
      <c r="F19" s="62"/>
      <c r="G19" s="62"/>
      <c r="H19" s="62"/>
      <c r="I19" s="62"/>
      <c r="K19" s="6" t="s">
        <v>36</v>
      </c>
      <c r="L19" s="7">
        <v>0.84954790667454894</v>
      </c>
      <c r="M19" s="7">
        <v>1.0492342040352403</v>
      </c>
      <c r="N19" s="6"/>
      <c r="O19" s="6" t="s">
        <v>36</v>
      </c>
      <c r="P19" s="7">
        <v>2.3534290978249448</v>
      </c>
      <c r="Q19" s="7">
        <v>2.5846115750898253</v>
      </c>
    </row>
    <row r="20" spans="1:17">
      <c r="A20" s="62"/>
      <c r="B20" s="62"/>
      <c r="C20" s="62"/>
      <c r="D20" s="62"/>
      <c r="E20" s="62"/>
      <c r="F20" s="62"/>
      <c r="G20" s="62"/>
      <c r="H20" s="62"/>
      <c r="I20" s="62"/>
      <c r="K20" s="6" t="s">
        <v>37</v>
      </c>
      <c r="L20" s="7">
        <v>0.61362633272862355</v>
      </c>
      <c r="M20" s="7">
        <v>0.78457396741190588</v>
      </c>
      <c r="N20" s="6"/>
      <c r="O20" s="6" t="s">
        <v>37</v>
      </c>
      <c r="P20" s="7">
        <v>1.7295820624850127</v>
      </c>
      <c r="Q20" s="7">
        <v>1.9814712376461072</v>
      </c>
    </row>
    <row r="21" spans="1:17">
      <c r="A21" s="62"/>
      <c r="B21" s="62"/>
      <c r="C21" s="62"/>
      <c r="D21" s="62"/>
      <c r="E21" s="62"/>
      <c r="F21" s="62"/>
      <c r="G21" s="62"/>
      <c r="H21" s="62"/>
      <c r="I21" s="62"/>
      <c r="K21" s="6" t="s">
        <v>38</v>
      </c>
      <c r="L21" s="7">
        <v>0.4129603306316218</v>
      </c>
      <c r="M21" s="7">
        <v>0.56618260316419</v>
      </c>
      <c r="N21" s="6"/>
      <c r="O21" s="6" t="s">
        <v>38</v>
      </c>
      <c r="P21" s="7">
        <v>1.3151393676849417</v>
      </c>
      <c r="Q21" s="7">
        <v>1.6416077944036649</v>
      </c>
    </row>
    <row r="22" spans="1:17">
      <c r="A22" s="62"/>
      <c r="B22" s="62"/>
      <c r="C22" s="62"/>
      <c r="D22" s="62"/>
      <c r="E22" s="62"/>
      <c r="F22" s="62"/>
      <c r="G22" s="62"/>
      <c r="H22" s="62"/>
      <c r="I22" s="62"/>
      <c r="K22" s="6" t="s">
        <v>39</v>
      </c>
      <c r="L22" s="7">
        <v>0.27478253807394781</v>
      </c>
      <c r="M22" s="7">
        <v>0.43093209739408395</v>
      </c>
      <c r="N22" s="6"/>
      <c r="O22" s="6" t="s">
        <v>39</v>
      </c>
      <c r="P22" s="7">
        <v>0.98188685435350065</v>
      </c>
      <c r="Q22" s="7">
        <v>1.4314326272561608</v>
      </c>
    </row>
    <row r="23" spans="1:17">
      <c r="A23" s="443" t="s">
        <v>302</v>
      </c>
      <c r="B23" s="443"/>
      <c r="C23" s="443"/>
      <c r="D23" s="443"/>
      <c r="E23" s="443"/>
      <c r="F23" s="443"/>
      <c r="G23" s="443"/>
      <c r="H23" s="443"/>
      <c r="I23" s="443"/>
      <c r="K23" s="6" t="s">
        <v>40</v>
      </c>
      <c r="L23" s="7">
        <v>0.12827824087608075</v>
      </c>
      <c r="M23" s="7">
        <v>0.23387937252375685</v>
      </c>
      <c r="N23" s="6"/>
      <c r="O23" s="6" t="s">
        <v>40</v>
      </c>
      <c r="P23" s="7">
        <v>0.5420236386013878</v>
      </c>
      <c r="Q23" s="7">
        <v>0.99963059226579198</v>
      </c>
    </row>
    <row r="24" spans="1:17">
      <c r="A24" s="415"/>
      <c r="B24" s="415"/>
      <c r="C24" s="415"/>
      <c r="D24" s="415"/>
      <c r="E24" s="415"/>
      <c r="F24" s="415"/>
      <c r="G24" s="415"/>
      <c r="H24" s="415"/>
      <c r="I24" s="415"/>
      <c r="K24" s="6" t="s">
        <v>94</v>
      </c>
      <c r="L24" s="7">
        <v>5.8884788497123086E-2</v>
      </c>
      <c r="M24" s="7">
        <v>0.13670133612407911</v>
      </c>
      <c r="N24" s="6"/>
      <c r="O24" s="6" t="s">
        <v>94</v>
      </c>
      <c r="P24" s="7">
        <v>0.23258905809700847</v>
      </c>
      <c r="Q24" s="7">
        <v>0.61253548493687004</v>
      </c>
    </row>
    <row r="25" spans="1:17">
      <c r="A25" s="72" t="s">
        <v>300</v>
      </c>
      <c r="B25" s="444" t="s">
        <v>431</v>
      </c>
      <c r="C25" s="444"/>
      <c r="D25" s="444"/>
      <c r="E25" s="62"/>
      <c r="F25" s="72" t="s">
        <v>300</v>
      </c>
      <c r="G25" s="445" t="s">
        <v>430</v>
      </c>
      <c r="H25" s="445"/>
      <c r="I25" s="445"/>
      <c r="L25" s="6" t="s">
        <v>172</v>
      </c>
      <c r="M25" s="6"/>
      <c r="N25" s="6"/>
      <c r="O25" s="6"/>
      <c r="P25" s="6" t="s">
        <v>173</v>
      </c>
      <c r="Q25" s="6"/>
    </row>
    <row r="26" spans="1:17">
      <c r="A26" s="62"/>
      <c r="B26" s="62"/>
      <c r="C26" s="62"/>
      <c r="D26" s="62"/>
      <c r="E26" s="62"/>
      <c r="F26" s="62"/>
      <c r="G26" s="62"/>
      <c r="H26" s="62"/>
      <c r="I26" s="62"/>
      <c r="K26" s="6" t="s">
        <v>170</v>
      </c>
      <c r="L26" s="7">
        <v>0.26687420833332226</v>
      </c>
      <c r="M26" s="7">
        <v>0.23381917675434133</v>
      </c>
      <c r="N26" s="4"/>
      <c r="O26" s="6" t="s">
        <v>170</v>
      </c>
      <c r="P26" s="7">
        <v>7.9584168756628477</v>
      </c>
      <c r="Q26" s="7">
        <v>7.6918689922574144</v>
      </c>
    </row>
    <row r="27" spans="1:17">
      <c r="K27" s="6" t="s">
        <v>24</v>
      </c>
      <c r="L27" s="7">
        <v>0.7464538248577558</v>
      </c>
      <c r="M27" s="7">
        <v>0.72590868786670426</v>
      </c>
      <c r="N27" s="4"/>
      <c r="O27" s="6" t="s">
        <v>24</v>
      </c>
      <c r="P27" s="7">
        <v>7.3510366560527372</v>
      </c>
      <c r="Q27" s="7">
        <v>7.016101701952512</v>
      </c>
    </row>
    <row r="28" spans="1:17">
      <c r="K28" s="6" t="s">
        <v>25</v>
      </c>
      <c r="L28" s="7">
        <v>1.5166732608443221</v>
      </c>
      <c r="M28" s="7">
        <v>1.4374793572124935</v>
      </c>
      <c r="N28" s="4"/>
      <c r="O28" s="6" t="s">
        <v>25</v>
      </c>
      <c r="P28" s="7">
        <v>6.4117265776868066</v>
      </c>
      <c r="Q28" s="7">
        <v>6.1098226038007404</v>
      </c>
    </row>
    <row r="29" spans="1:17">
      <c r="K29" s="6" t="s">
        <v>26</v>
      </c>
      <c r="L29" s="7">
        <v>2.5581299567600859</v>
      </c>
      <c r="M29" s="7">
        <v>2.0560495357814075</v>
      </c>
      <c r="N29" s="4"/>
      <c r="O29" s="6" t="s">
        <v>26</v>
      </c>
      <c r="P29" s="7">
        <v>5.8958936578543844</v>
      </c>
      <c r="Q29" s="7">
        <v>5.5946226654694335</v>
      </c>
    </row>
    <row r="30" spans="1:17">
      <c r="K30" s="6" t="s">
        <v>27</v>
      </c>
      <c r="L30" s="7">
        <v>4.771647923524899</v>
      </c>
      <c r="M30" s="7">
        <v>3.3730587143984159</v>
      </c>
      <c r="N30" s="4"/>
      <c r="O30" s="6" t="s">
        <v>27</v>
      </c>
      <c r="P30" s="7">
        <v>4.4789645676070471</v>
      </c>
      <c r="Q30" s="7">
        <v>4.3687599814053852</v>
      </c>
    </row>
    <row r="31" spans="1:17">
      <c r="K31" s="6" t="s">
        <v>28</v>
      </c>
      <c r="L31" s="7">
        <v>6.0398717018372379</v>
      </c>
      <c r="M31" s="7">
        <v>4.825630722685557</v>
      </c>
      <c r="N31" s="4"/>
      <c r="O31" s="6" t="s">
        <v>28</v>
      </c>
      <c r="P31" s="7">
        <v>3.4308850789182221</v>
      </c>
      <c r="Q31" s="7">
        <v>3.5084660492381272</v>
      </c>
    </row>
    <row r="32" spans="1:17">
      <c r="K32" s="6" t="s">
        <v>29</v>
      </c>
      <c r="L32" s="7">
        <v>6.5827235379724982</v>
      </c>
      <c r="M32" s="7">
        <v>5.7254503283050182</v>
      </c>
      <c r="N32" s="4"/>
      <c r="O32" s="6" t="s">
        <v>29</v>
      </c>
      <c r="P32" s="7">
        <v>2.8394453389921464</v>
      </c>
      <c r="Q32" s="7">
        <v>2.8687254337764259</v>
      </c>
    </row>
    <row r="33" spans="1:17">
      <c r="K33" s="6" t="s">
        <v>30</v>
      </c>
      <c r="L33" s="7">
        <v>6.5871556756472369</v>
      </c>
      <c r="M33" s="7">
        <v>6.0247949937038667</v>
      </c>
      <c r="N33" s="4"/>
      <c r="O33" s="6" t="s">
        <v>30</v>
      </c>
      <c r="P33" s="7">
        <v>2.377111890291145</v>
      </c>
      <c r="Q33" s="7">
        <v>2.476696801704287</v>
      </c>
    </row>
    <row r="34" spans="1:17">
      <c r="K34" s="6" t="s">
        <v>31</v>
      </c>
      <c r="L34" s="7">
        <v>5.84557507650619</v>
      </c>
      <c r="M34" s="7">
        <v>5.4149030895028751</v>
      </c>
      <c r="N34" s="4"/>
      <c r="O34" s="6" t="s">
        <v>31</v>
      </c>
      <c r="P34" s="7">
        <v>2.0780469324447362</v>
      </c>
      <c r="Q34" s="7">
        <v>2.166774017613494</v>
      </c>
    </row>
    <row r="35" spans="1:17">
      <c r="K35" s="6" t="s">
        <v>32</v>
      </c>
      <c r="L35" s="7">
        <v>5.0753024973820358</v>
      </c>
      <c r="M35" s="7">
        <v>4.7241592157773473</v>
      </c>
      <c r="N35" s="4"/>
      <c r="O35" s="6" t="s">
        <v>32</v>
      </c>
      <c r="P35" s="7">
        <v>1.8592108130788394</v>
      </c>
      <c r="Q35" s="7">
        <v>1.9281274574057503</v>
      </c>
    </row>
    <row r="36" spans="1:17">
      <c r="K36" s="6" t="s">
        <v>33</v>
      </c>
      <c r="L36" s="7">
        <v>3.8687300729841279</v>
      </c>
      <c r="M36" s="7">
        <v>3.7456771379019247</v>
      </c>
      <c r="N36" s="4"/>
      <c r="O36" s="6" t="s">
        <v>33</v>
      </c>
      <c r="P36" s="7">
        <v>1.5197165120275102</v>
      </c>
      <c r="Q36" s="7">
        <v>1.6479548038673915</v>
      </c>
    </row>
    <row r="37" spans="1:17">
      <c r="K37" s="6" t="s">
        <v>34</v>
      </c>
      <c r="L37" s="7">
        <v>2.749546224033931</v>
      </c>
      <c r="M37" s="7">
        <v>2.8360419947701838</v>
      </c>
      <c r="N37" s="4"/>
      <c r="O37" s="6" t="s">
        <v>34</v>
      </c>
      <c r="P37" s="7">
        <v>1.1632257175996903</v>
      </c>
      <c r="Q37" s="7">
        <v>1.3039794951596499</v>
      </c>
    </row>
    <row r="38" spans="1:17">
      <c r="K38" s="6" t="s">
        <v>35</v>
      </c>
      <c r="L38" s="7">
        <v>1.8994739095094595</v>
      </c>
      <c r="M38" s="7">
        <v>2.1612304336931745</v>
      </c>
      <c r="N38" s="4"/>
      <c r="O38" s="6" t="s">
        <v>35</v>
      </c>
      <c r="P38" s="7">
        <v>0.92033943476318736</v>
      </c>
      <c r="Q38" s="7">
        <v>1.0677081823669843</v>
      </c>
    </row>
    <row r="39" spans="1:17">
      <c r="K39" s="6" t="s">
        <v>36</v>
      </c>
      <c r="L39" s="7">
        <v>1.2598484198286612</v>
      </c>
      <c r="M39" s="7">
        <v>1.5853182516651738</v>
      </c>
      <c r="N39" s="4"/>
      <c r="O39" s="6" t="s">
        <v>36</v>
      </c>
      <c r="P39" s="7">
        <v>0.60761523749418922</v>
      </c>
      <c r="Q39" s="7">
        <v>0.73313358902234593</v>
      </c>
    </row>
    <row r="40" spans="1:17">
      <c r="K40" s="6" t="s">
        <v>37</v>
      </c>
      <c r="L40" s="7">
        <v>0.90565472212649079</v>
      </c>
      <c r="M40" s="7">
        <v>1.242970159331098</v>
      </c>
      <c r="N40" s="4"/>
      <c r="O40" s="6" t="s">
        <v>37</v>
      </c>
      <c r="P40" s="7">
        <v>0.44143252487703472</v>
      </c>
      <c r="Q40" s="7">
        <v>0.51428180179751082</v>
      </c>
    </row>
    <row r="41" spans="1:17">
      <c r="K41" s="6" t="s">
        <v>38</v>
      </c>
      <c r="L41" s="7">
        <v>0.60949333066909073</v>
      </c>
      <c r="M41" s="7">
        <v>0.82615790261041744</v>
      </c>
      <c r="N41" s="4"/>
      <c r="O41" s="6" t="s">
        <v>38</v>
      </c>
      <c r="P41" s="7">
        <v>0.29707513976121869</v>
      </c>
      <c r="Q41" s="7">
        <v>0.41288881946286504</v>
      </c>
    </row>
    <row r="42" spans="1:17">
      <c r="K42" s="6" t="s">
        <v>39</v>
      </c>
      <c r="L42" s="7">
        <v>0.3759983270540288</v>
      </c>
      <c r="M42" s="7">
        <v>0.61103448165910756</v>
      </c>
      <c r="N42" s="4"/>
      <c r="O42" s="6" t="s">
        <v>39</v>
      </c>
      <c r="P42" s="7">
        <v>0.21510090179495692</v>
      </c>
      <c r="Q42" s="7">
        <v>0.32473517793125667</v>
      </c>
    </row>
    <row r="43" spans="1:17">
      <c r="K43" s="6" t="s">
        <v>40</v>
      </c>
      <c r="L43" s="7">
        <v>0.18237130525657375</v>
      </c>
      <c r="M43" s="7">
        <v>0.32340256378438659</v>
      </c>
      <c r="N43" s="4"/>
      <c r="O43" s="6" t="s">
        <v>40</v>
      </c>
      <c r="P43" s="7">
        <v>9.6382401046111607E-2</v>
      </c>
      <c r="Q43" s="7">
        <v>0.18109224718303646</v>
      </c>
    </row>
    <row r="44" spans="1:17" ht="12.75" customHeight="1">
      <c r="A44" s="446" t="s">
        <v>307</v>
      </c>
      <c r="B44" s="446"/>
      <c r="C44" s="446"/>
      <c r="D44" s="446"/>
      <c r="E44" s="446"/>
      <c r="F44" s="446"/>
      <c r="G44" s="446"/>
      <c r="H44" s="446"/>
      <c r="I44" s="446"/>
      <c r="J44" s="379"/>
      <c r="K44" s="379" t="s">
        <v>94</v>
      </c>
      <c r="L44" s="379"/>
      <c r="M44" s="7">
        <v>0.20078008811663645</v>
      </c>
      <c r="N44" s="4"/>
      <c r="O44" s="6" t="s">
        <v>94</v>
      </c>
      <c r="P44" s="7">
        <v>4.3716460010218582E-2</v>
      </c>
      <c r="Q44" s="7">
        <v>9.8917460622361814E-2</v>
      </c>
    </row>
    <row r="45" spans="1:17" ht="17.25" customHeight="1">
      <c r="A45" s="415" t="s">
        <v>269</v>
      </c>
      <c r="B45" s="415"/>
      <c r="C45" s="415"/>
      <c r="D45" s="415"/>
      <c r="E45" s="415"/>
      <c r="F45" s="415"/>
      <c r="G45" s="415"/>
      <c r="H45" s="415"/>
      <c r="I45" s="415"/>
    </row>
  </sheetData>
  <mergeCells count="15">
    <mergeCell ref="A45:I45"/>
    <mergeCell ref="A24:I24"/>
    <mergeCell ref="B25:D25"/>
    <mergeCell ref="G25:I25"/>
    <mergeCell ref="A44:I44"/>
    <mergeCell ref="A5:I5"/>
    <mergeCell ref="B6:D6"/>
    <mergeCell ref="E6:F6"/>
    <mergeCell ref="G6:I6"/>
    <mergeCell ref="A23:I23"/>
    <mergeCell ref="A1:E1"/>
    <mergeCell ref="F1:I1"/>
    <mergeCell ref="A2:I2"/>
    <mergeCell ref="A3:I3"/>
    <mergeCell ref="A4:I4"/>
  </mergeCells>
  <pageMargins left="1.05" right="1.05" top="0.5" bottom="0.25" header="0" footer="0"/>
  <pageSetup orientation="portrait" r:id="rId1"/>
  <drawing r:id="rId2"/>
</worksheet>
</file>

<file path=xl/worksheets/sheet12.xml><?xml version="1.0" encoding="utf-8"?>
<worksheet xmlns="http://schemas.openxmlformats.org/spreadsheetml/2006/main" xmlns:r="http://schemas.openxmlformats.org/officeDocument/2006/relationships">
  <dimension ref="A1:E23"/>
  <sheetViews>
    <sheetView showGridLines="0" view="pageLayout" zoomScale="150" zoomScaleNormal="170" zoomScaleSheetLayoutView="100" zoomScalePageLayoutView="150" workbookViewId="0">
      <selection activeCell="A15" sqref="A15:D15"/>
    </sheetView>
  </sheetViews>
  <sheetFormatPr defaultColWidth="5.28515625" defaultRowHeight="12.75"/>
  <cols>
    <col min="1" max="1" width="14.140625" style="15" customWidth="1"/>
    <col min="2" max="4" width="13.5703125" style="15" customWidth="1"/>
    <col min="5" max="16384" width="5.28515625" style="15"/>
  </cols>
  <sheetData>
    <row r="1" spans="1:5" ht="10.5" customHeight="1">
      <c r="A1" s="222" t="s">
        <v>304</v>
      </c>
      <c r="B1" s="14"/>
      <c r="C1" s="14"/>
      <c r="D1" s="14"/>
    </row>
    <row r="2" spans="1:5" ht="12.75" customHeight="1">
      <c r="A2" s="398" t="s">
        <v>264</v>
      </c>
      <c r="B2" s="398"/>
      <c r="C2" s="398"/>
      <c r="D2" s="398"/>
    </row>
    <row r="3" spans="1:5" ht="18" customHeight="1">
      <c r="A3" s="399" t="s">
        <v>305</v>
      </c>
      <c r="B3" s="399"/>
      <c r="C3" s="399"/>
      <c r="D3" s="399"/>
    </row>
    <row r="4" spans="1:5" ht="7.5" customHeight="1">
      <c r="A4" s="16"/>
      <c r="B4" s="16"/>
      <c r="C4" s="16"/>
      <c r="D4" s="16"/>
    </row>
    <row r="5" spans="1:5" ht="18" customHeight="1">
      <c r="A5" s="414" t="s">
        <v>306</v>
      </c>
      <c r="B5" s="400"/>
      <c r="C5" s="400"/>
      <c r="D5" s="400"/>
    </row>
    <row r="6" spans="1:5" ht="18.75" customHeight="1">
      <c r="A6" s="19"/>
      <c r="B6" s="20" t="s">
        <v>194</v>
      </c>
      <c r="C6" s="20" t="s">
        <v>146</v>
      </c>
      <c r="D6" s="20" t="s">
        <v>195</v>
      </c>
      <c r="E6" s="18"/>
    </row>
    <row r="7" spans="1:5" ht="9.1999999999999993" customHeight="1">
      <c r="A7" s="21" t="s">
        <v>23</v>
      </c>
      <c r="B7" s="77">
        <v>962894</v>
      </c>
      <c r="C7" s="80">
        <v>8.1</v>
      </c>
      <c r="D7" s="83">
        <v>23.6</v>
      </c>
      <c r="E7" s="17"/>
    </row>
    <row r="8" spans="1:5" ht="9.1999999999999993" customHeight="1">
      <c r="A8" s="105" t="s">
        <v>86</v>
      </c>
      <c r="B8" s="89">
        <v>483553</v>
      </c>
      <c r="C8" s="90">
        <v>7.2209530732800857</v>
      </c>
      <c r="D8" s="91">
        <v>11.859017984737266</v>
      </c>
      <c r="E8" s="17"/>
    </row>
    <row r="9" spans="1:5" ht="9.1999999999999993" customHeight="1">
      <c r="A9" s="105" t="s">
        <v>87</v>
      </c>
      <c r="B9" s="89">
        <v>479341</v>
      </c>
      <c r="C9" s="90">
        <v>9.2902222233420275</v>
      </c>
      <c r="D9" s="91">
        <v>11.755719724253485</v>
      </c>
      <c r="E9" s="17"/>
    </row>
    <row r="10" spans="1:5" ht="9.1999999999999993" customHeight="1">
      <c r="A10" s="21" t="s">
        <v>70</v>
      </c>
      <c r="B10" s="77">
        <v>2149278</v>
      </c>
      <c r="C10" s="80">
        <v>5.9056794021598638</v>
      </c>
      <c r="D10" s="83">
        <v>52.710512510934969</v>
      </c>
      <c r="E10" s="17"/>
    </row>
    <row r="11" spans="1:5" ht="9.1999999999999993" customHeight="1">
      <c r="A11" s="21" t="s">
        <v>71</v>
      </c>
      <c r="B11" s="77">
        <v>606940</v>
      </c>
      <c r="C11" s="80">
        <v>6.9897292645939704</v>
      </c>
      <c r="D11" s="83">
        <v>14.885053707983273</v>
      </c>
      <c r="E11" s="17"/>
    </row>
    <row r="12" spans="1:5" ht="9.1999999999999993" customHeight="1">
      <c r="A12" s="21" t="s">
        <v>72</v>
      </c>
      <c r="B12" s="77">
        <v>229770</v>
      </c>
      <c r="C12" s="80">
        <v>6.3855916906435537</v>
      </c>
      <c r="D12" s="83">
        <v>5.6350525430574958</v>
      </c>
      <c r="E12" s="17"/>
    </row>
    <row r="13" spans="1:5" ht="9.1999999999999993" customHeight="1" thickBot="1">
      <c r="A13" s="35" t="s">
        <v>73</v>
      </c>
      <c r="B13" s="78">
        <v>128631</v>
      </c>
      <c r="C13" s="81">
        <v>6.6036883440647358</v>
      </c>
      <c r="D13" s="84">
        <v>3.1546435290335064</v>
      </c>
      <c r="E13" s="17"/>
    </row>
    <row r="14" spans="1:5" ht="9.1999999999999993" customHeight="1">
      <c r="A14" s="41" t="s">
        <v>0</v>
      </c>
      <c r="B14" s="79">
        <v>4077513</v>
      </c>
      <c r="C14" s="82">
        <v>6.5262138166812473</v>
      </c>
      <c r="D14" s="85">
        <v>100</v>
      </c>
      <c r="E14" s="17"/>
    </row>
    <row r="15" spans="1:5" ht="21" customHeight="1">
      <c r="A15" s="404" t="s">
        <v>331</v>
      </c>
      <c r="B15" s="405"/>
      <c r="C15" s="405"/>
      <c r="D15" s="405"/>
    </row>
    <row r="16" spans="1:5" ht="10.5" customHeight="1">
      <c r="A16" s="401" t="s">
        <v>307</v>
      </c>
      <c r="B16" s="402"/>
      <c r="C16" s="402"/>
      <c r="D16" s="402"/>
    </row>
    <row r="17" spans="1:4" ht="18" customHeight="1">
      <c r="A17" s="397" t="s">
        <v>269</v>
      </c>
      <c r="B17" s="397"/>
      <c r="C17" s="397"/>
      <c r="D17" s="397"/>
    </row>
    <row r="23" spans="1:4" ht="13.5" customHeight="1"/>
  </sheetData>
  <mergeCells count="6">
    <mergeCell ref="A17:D17"/>
    <mergeCell ref="A2:D2"/>
    <mergeCell ref="A3:D3"/>
    <mergeCell ref="A5:D5"/>
    <mergeCell ref="A15:D15"/>
    <mergeCell ref="A16:D16"/>
  </mergeCells>
  <pageMargins left="1.05" right="1.05" top="0.5" bottom="0.25"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dimension ref="A1:E24"/>
  <sheetViews>
    <sheetView showGridLines="0" view="pageLayout" topLeftCell="C1" zoomScale="150" zoomScaleNormal="170" zoomScaleSheetLayoutView="100" zoomScalePageLayoutView="150" workbookViewId="0">
      <selection activeCell="A16" sqref="A16:D16"/>
    </sheetView>
  </sheetViews>
  <sheetFormatPr defaultColWidth="5.28515625" defaultRowHeight="12.75"/>
  <cols>
    <col min="1" max="1" width="14.140625" style="15" customWidth="1"/>
    <col min="2" max="4" width="13.5703125" style="15" customWidth="1"/>
    <col min="5" max="16384" width="5.28515625" style="15"/>
  </cols>
  <sheetData>
    <row r="1" spans="1:5" ht="11.25" customHeight="1">
      <c r="A1" s="222" t="s">
        <v>308</v>
      </c>
      <c r="B1" s="14"/>
      <c r="C1" s="14"/>
      <c r="D1" s="14"/>
    </row>
    <row r="2" spans="1:5" ht="13.5" customHeight="1">
      <c r="A2" s="398" t="s">
        <v>264</v>
      </c>
      <c r="B2" s="398"/>
      <c r="C2" s="398"/>
      <c r="D2" s="398"/>
    </row>
    <row r="3" spans="1:5" ht="37.5" customHeight="1">
      <c r="A3" s="399" t="s">
        <v>309</v>
      </c>
      <c r="B3" s="399"/>
      <c r="C3" s="399"/>
      <c r="D3" s="399"/>
    </row>
    <row r="4" spans="1:5" ht="7.5" customHeight="1">
      <c r="A4" s="16"/>
      <c r="B4" s="16"/>
      <c r="C4" s="16"/>
      <c r="D4" s="16"/>
    </row>
    <row r="5" spans="1:5" ht="19.5" customHeight="1">
      <c r="A5" s="414" t="s">
        <v>310</v>
      </c>
      <c r="B5" s="400"/>
      <c r="C5" s="400"/>
      <c r="D5" s="400"/>
    </row>
    <row r="6" spans="1:5" ht="9.75" customHeight="1">
      <c r="A6" s="74"/>
      <c r="B6" s="447" t="s">
        <v>420</v>
      </c>
      <c r="C6" s="447"/>
      <c r="D6" s="448" t="s">
        <v>311</v>
      </c>
    </row>
    <row r="7" spans="1:5" ht="9.75" customHeight="1">
      <c r="A7" s="19"/>
      <c r="B7" s="20" t="s">
        <v>93</v>
      </c>
      <c r="C7" s="20" t="s">
        <v>95</v>
      </c>
      <c r="D7" s="448"/>
      <c r="E7" s="18"/>
    </row>
    <row r="8" spans="1:5" ht="9.75" customHeight="1">
      <c r="A8" s="21" t="s">
        <v>23</v>
      </c>
      <c r="B8" s="77">
        <v>962894</v>
      </c>
      <c r="C8" s="77">
        <v>433944</v>
      </c>
      <c r="D8" s="86">
        <v>45.1</v>
      </c>
      <c r="E8" s="17"/>
    </row>
    <row r="9" spans="1:5" ht="9.75" customHeight="1">
      <c r="A9" s="105" t="s">
        <v>86</v>
      </c>
      <c r="B9" s="89">
        <v>483553</v>
      </c>
      <c r="C9" s="89">
        <v>258234</v>
      </c>
      <c r="D9" s="122">
        <v>53.403453189205727</v>
      </c>
      <c r="E9" s="17"/>
    </row>
    <row r="10" spans="1:5" ht="9.75" customHeight="1">
      <c r="A10" s="105" t="s">
        <v>87</v>
      </c>
      <c r="B10" s="89">
        <v>479341</v>
      </c>
      <c r="C10" s="89">
        <v>175710</v>
      </c>
      <c r="D10" s="122">
        <v>36.656576424716434</v>
      </c>
      <c r="E10" s="17"/>
    </row>
    <row r="11" spans="1:5" ht="9.75" customHeight="1">
      <c r="A11" s="21" t="s">
        <v>70</v>
      </c>
      <c r="B11" s="77">
        <v>2149278</v>
      </c>
      <c r="C11" s="77">
        <v>597013</v>
      </c>
      <c r="D11" s="86">
        <v>27.777374541590245</v>
      </c>
      <c r="E11" s="17"/>
    </row>
    <row r="12" spans="1:5" ht="9.75" customHeight="1">
      <c r="A12" s="21" t="s">
        <v>71</v>
      </c>
      <c r="B12" s="77">
        <v>606940</v>
      </c>
      <c r="C12" s="77">
        <v>433428</v>
      </c>
      <c r="D12" s="86">
        <v>71.412001186278715</v>
      </c>
      <c r="E12" s="17"/>
    </row>
    <row r="13" spans="1:5" ht="9.75" customHeight="1">
      <c r="A13" s="21" t="s">
        <v>72</v>
      </c>
      <c r="B13" s="77">
        <v>229770</v>
      </c>
      <c r="C13" s="77">
        <v>27825</v>
      </c>
      <c r="D13" s="86">
        <v>12.109936022979502</v>
      </c>
      <c r="E13" s="17"/>
    </row>
    <row r="14" spans="1:5" ht="9.75" customHeight="1" thickBot="1">
      <c r="A14" s="35" t="s">
        <v>73</v>
      </c>
      <c r="B14" s="78">
        <v>128631</v>
      </c>
      <c r="C14" s="78">
        <v>64873</v>
      </c>
      <c r="D14" s="87">
        <v>50.433410297673184</v>
      </c>
      <c r="E14" s="17"/>
    </row>
    <row r="15" spans="1:5" ht="9.75" customHeight="1">
      <c r="A15" s="41" t="s">
        <v>0</v>
      </c>
      <c r="B15" s="79">
        <v>4077513</v>
      </c>
      <c r="C15" s="79">
        <v>1557083</v>
      </c>
      <c r="D15" s="88">
        <v>38.200000000000003</v>
      </c>
      <c r="E15" s="17"/>
    </row>
    <row r="16" spans="1:5" ht="23.25" customHeight="1">
      <c r="A16" s="404" t="s">
        <v>312</v>
      </c>
      <c r="B16" s="405"/>
      <c r="C16" s="405"/>
      <c r="D16" s="405"/>
    </row>
    <row r="17" spans="1:4" ht="11.25" customHeight="1">
      <c r="A17" s="401" t="s">
        <v>307</v>
      </c>
      <c r="B17" s="402"/>
      <c r="C17" s="402"/>
      <c r="D17" s="402"/>
    </row>
    <row r="18" spans="1:4" ht="19.5" customHeight="1">
      <c r="A18" s="397" t="s">
        <v>269</v>
      </c>
      <c r="B18" s="397"/>
      <c r="C18" s="397"/>
      <c r="D18" s="397"/>
    </row>
    <row r="24" spans="1:4" ht="13.5" customHeight="1"/>
  </sheetData>
  <mergeCells count="8">
    <mergeCell ref="A18:D18"/>
    <mergeCell ref="B6:C6"/>
    <mergeCell ref="D6:D7"/>
    <mergeCell ref="A2:D2"/>
    <mergeCell ref="A3:D3"/>
    <mergeCell ref="A5:D5"/>
    <mergeCell ref="A16:D16"/>
    <mergeCell ref="A17:D17"/>
  </mergeCells>
  <pageMargins left="1.05" right="1.05" top="0.5" bottom="0.25" header="0" footer="0"/>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dimension ref="A1:D73"/>
  <sheetViews>
    <sheetView showGridLines="0" view="pageLayout" topLeftCell="A4" zoomScale="150" zoomScaleNormal="100" zoomScalePageLayoutView="150" workbookViewId="0">
      <selection activeCell="F13" sqref="F13"/>
    </sheetView>
  </sheetViews>
  <sheetFormatPr defaultRowHeight="12.75"/>
  <cols>
    <col min="1" max="1" width="11.28515625" customWidth="1"/>
    <col min="2" max="2" width="9.140625" customWidth="1"/>
    <col min="3" max="3" width="9.7109375" customWidth="1"/>
    <col min="4" max="4" width="9" customWidth="1"/>
  </cols>
  <sheetData>
    <row r="1" spans="1:4" ht="10.5" customHeight="1">
      <c r="A1" s="407" t="s">
        <v>315</v>
      </c>
      <c r="B1" s="407"/>
      <c r="C1" s="407"/>
      <c r="D1" s="407"/>
    </row>
    <row r="2" spans="1:4" ht="21.75" customHeight="1">
      <c r="A2" s="417" t="s">
        <v>447</v>
      </c>
      <c r="B2" s="417"/>
      <c r="C2" s="417"/>
      <c r="D2" s="417"/>
    </row>
    <row r="3" spans="1:4" ht="18" customHeight="1">
      <c r="A3" s="450" t="s">
        <v>314</v>
      </c>
      <c r="B3" s="450"/>
      <c r="C3" s="450"/>
      <c r="D3" s="450"/>
    </row>
    <row r="4" spans="1:4" ht="7.5" customHeight="1">
      <c r="A4" s="451"/>
      <c r="B4" s="451"/>
      <c r="C4" s="451"/>
      <c r="D4" s="451"/>
    </row>
    <row r="5" spans="1:4" ht="18" customHeight="1">
      <c r="A5" s="411" t="s">
        <v>200</v>
      </c>
      <c r="B5" s="411"/>
      <c r="C5" s="411"/>
      <c r="D5" s="411"/>
    </row>
    <row r="6" spans="1:4" ht="18" customHeight="1">
      <c r="A6" s="400" t="s">
        <v>448</v>
      </c>
      <c r="B6" s="400"/>
      <c r="C6" s="400"/>
      <c r="D6" s="400"/>
    </row>
    <row r="7" spans="1:4" ht="18.75" customHeight="1">
      <c r="A7" s="32"/>
      <c r="B7" s="378" t="s">
        <v>96</v>
      </c>
      <c r="C7" s="378" t="s">
        <v>97</v>
      </c>
      <c r="D7" s="378" t="s">
        <v>313</v>
      </c>
    </row>
    <row r="8" spans="1:4" ht="9.1999999999999993" customHeight="1">
      <c r="A8" s="94" t="s">
        <v>208</v>
      </c>
      <c r="B8" s="95">
        <v>14091992</v>
      </c>
      <c r="C8" s="95">
        <v>37349363</v>
      </c>
      <c r="D8" s="96">
        <v>37.730207072072417</v>
      </c>
    </row>
    <row r="9" spans="1:4" ht="9.1999999999999993" customHeight="1">
      <c r="A9" s="94" t="s">
        <v>209</v>
      </c>
      <c r="B9" s="95">
        <v>9533031</v>
      </c>
      <c r="C9" s="95">
        <v>25257114</v>
      </c>
      <c r="D9" s="96">
        <v>37.743944141836636</v>
      </c>
    </row>
    <row r="10" spans="1:4" ht="9.1999999999999993" customHeight="1">
      <c r="A10" s="94" t="s">
        <v>210</v>
      </c>
      <c r="B10" s="95">
        <v>4253268</v>
      </c>
      <c r="C10" s="95">
        <v>18843326</v>
      </c>
      <c r="D10" s="96">
        <v>22.571747684034126</v>
      </c>
    </row>
    <row r="11" spans="1:4" ht="9.1999999999999993" customHeight="1">
      <c r="A11" s="94" t="s">
        <v>211</v>
      </c>
      <c r="B11" s="95">
        <v>3434485</v>
      </c>
      <c r="C11" s="95">
        <v>19392283</v>
      </c>
      <c r="D11" s="96">
        <v>17.710575902795973</v>
      </c>
    </row>
    <row r="12" spans="1:4" ht="9.1999999999999993" customHeight="1">
      <c r="A12" s="94" t="s">
        <v>212</v>
      </c>
      <c r="B12" s="95">
        <v>2037316</v>
      </c>
      <c r="C12" s="95">
        <v>12843166</v>
      </c>
      <c r="D12" s="96">
        <v>15.863035640900383</v>
      </c>
    </row>
    <row r="13" spans="1:4" ht="9.1999999999999993" customHeight="1">
      <c r="A13" s="94" t="s">
        <v>213</v>
      </c>
      <c r="B13" s="95">
        <v>1908923</v>
      </c>
      <c r="C13" s="95">
        <v>6413737</v>
      </c>
      <c r="D13" s="96">
        <v>29.763038303566237</v>
      </c>
    </row>
    <row r="14" spans="1:4" ht="9.1999999999999993" customHeight="1">
      <c r="A14" s="94" t="s">
        <v>214</v>
      </c>
      <c r="B14" s="95">
        <v>1563942</v>
      </c>
      <c r="C14" s="95">
        <v>8801624</v>
      </c>
      <c r="D14" s="96">
        <v>17.768789032569444</v>
      </c>
    </row>
    <row r="15" spans="1:4" ht="9.1999999999999993" customHeight="1">
      <c r="A15" s="94" t="s">
        <v>215</v>
      </c>
      <c r="B15" s="95">
        <v>1048707</v>
      </c>
      <c r="C15" s="95">
        <v>5049071</v>
      </c>
      <c r="D15" s="96">
        <v>20.770296159432103</v>
      </c>
    </row>
    <row r="16" spans="1:4" ht="9.1999999999999993" customHeight="1">
      <c r="A16" s="94" t="s">
        <v>216</v>
      </c>
      <c r="B16" s="95">
        <v>959854</v>
      </c>
      <c r="C16" s="95">
        <v>2065932</v>
      </c>
      <c r="D16" s="96">
        <v>46.461064546170924</v>
      </c>
    </row>
    <row r="17" spans="1:4" ht="9.1999999999999993" customHeight="1">
      <c r="A17" s="94" t="s">
        <v>217</v>
      </c>
      <c r="B17" s="95">
        <v>856417</v>
      </c>
      <c r="C17" s="95">
        <v>9712587</v>
      </c>
      <c r="D17" s="96">
        <v>8.817599265777492</v>
      </c>
    </row>
    <row r="18" spans="1:4" ht="9.1999999999999993" customHeight="1">
      <c r="A18" s="94"/>
      <c r="B18" s="95"/>
      <c r="C18" s="95"/>
      <c r="D18" s="96"/>
    </row>
    <row r="19" spans="1:4" ht="9.1999999999999993" customHeight="1">
      <c r="A19" s="94" t="s">
        <v>218</v>
      </c>
      <c r="B19" s="95">
        <v>805016</v>
      </c>
      <c r="C19" s="95">
        <v>9561558</v>
      </c>
      <c r="D19" s="96">
        <v>8.4192973571880234</v>
      </c>
    </row>
    <row r="20" spans="1:4" ht="9.1999999999999993" customHeight="1">
      <c r="A20" s="94" t="s">
        <v>219</v>
      </c>
      <c r="B20" s="95">
        <v>760228</v>
      </c>
      <c r="C20" s="95">
        <v>6744496</v>
      </c>
      <c r="D20" s="96">
        <v>11.271828169221243</v>
      </c>
    </row>
    <row r="21" spans="1:4" ht="9.1999999999999993" customHeight="1">
      <c r="A21" s="94" t="s">
        <v>220</v>
      </c>
      <c r="B21" s="95">
        <v>719929</v>
      </c>
      <c r="C21" s="95">
        <v>2704642</v>
      </c>
      <c r="D21" s="96">
        <v>26.618273324158981</v>
      </c>
    </row>
    <row r="22" spans="1:4" ht="9.1999999999999993" customHeight="1">
      <c r="A22" s="94" t="s">
        <v>221</v>
      </c>
      <c r="B22" s="95">
        <v>718597</v>
      </c>
      <c r="C22" s="95">
        <v>12709630</v>
      </c>
      <c r="D22" s="96">
        <v>5.6539568815142536</v>
      </c>
    </row>
    <row r="23" spans="1:4" ht="9.1999999999999993" customHeight="1">
      <c r="A23" s="94" t="s">
        <v>222</v>
      </c>
      <c r="B23" s="95">
        <v>631180</v>
      </c>
      <c r="C23" s="95">
        <v>6557254</v>
      </c>
      <c r="D23" s="96">
        <v>9.6256756258031171</v>
      </c>
    </row>
    <row r="24" spans="1:4" ht="9.1999999999999993" customHeight="1">
      <c r="A24" s="94" t="s">
        <v>223</v>
      </c>
      <c r="B24" s="95">
        <v>629768</v>
      </c>
      <c r="C24" s="95">
        <v>8024617</v>
      </c>
      <c r="D24" s="96">
        <v>7.8479508741663304</v>
      </c>
    </row>
    <row r="25" spans="1:4" ht="9.1999999999999993" customHeight="1">
      <c r="A25" s="94" t="s">
        <v>224</v>
      </c>
      <c r="B25" s="95">
        <v>481548</v>
      </c>
      <c r="C25" s="95">
        <v>3577073</v>
      </c>
      <c r="D25" s="96">
        <v>13.462068009235484</v>
      </c>
    </row>
    <row r="26" spans="1:4" ht="9.1999999999999993" customHeight="1">
      <c r="A26" s="94" t="s">
        <v>225</v>
      </c>
      <c r="B26" s="95">
        <v>474088</v>
      </c>
      <c r="C26" s="95">
        <v>5785982</v>
      </c>
      <c r="D26" s="96">
        <v>8.1937344430037982</v>
      </c>
    </row>
    <row r="27" spans="1:4" ht="9.1999999999999993" customHeight="1">
      <c r="A27" s="94" t="s">
        <v>226</v>
      </c>
      <c r="B27" s="95">
        <v>452128</v>
      </c>
      <c r="C27" s="95">
        <v>3838957</v>
      </c>
      <c r="D27" s="96">
        <v>11.777365570908973</v>
      </c>
    </row>
    <row r="28" spans="1:4" ht="9.1999999999999993" customHeight="1">
      <c r="A28" s="94" t="s">
        <v>227</v>
      </c>
      <c r="B28" s="95">
        <v>436710</v>
      </c>
      <c r="C28" s="95">
        <v>9877574</v>
      </c>
      <c r="D28" s="96">
        <v>4.4212273175579346</v>
      </c>
    </row>
    <row r="29" spans="1:4" ht="9.1999999999999993" customHeight="1">
      <c r="A29" s="94"/>
      <c r="B29" s="95"/>
      <c r="C29" s="95"/>
      <c r="D29" s="96"/>
    </row>
    <row r="30" spans="1:4" ht="9.1999999999999993" customHeight="1">
      <c r="A30" s="94" t="s">
        <v>228</v>
      </c>
      <c r="B30" s="95">
        <v>389713</v>
      </c>
      <c r="C30" s="95">
        <v>6490621</v>
      </c>
      <c r="D30" s="96">
        <v>6.0042482837928759</v>
      </c>
    </row>
    <row r="31" spans="1:4" ht="9.1999999999999993" customHeight="1">
      <c r="A31" s="94" t="s">
        <v>229</v>
      </c>
      <c r="B31" s="95">
        <v>362181</v>
      </c>
      <c r="C31" s="95">
        <v>2776469</v>
      </c>
      <c r="D31" s="96">
        <v>13.044662123005876</v>
      </c>
    </row>
    <row r="32" spans="1:4" ht="9.1999999999999993" customHeight="1">
      <c r="A32" s="94" t="s">
        <v>230</v>
      </c>
      <c r="B32" s="95">
        <v>355340</v>
      </c>
      <c r="C32" s="95">
        <v>11536182</v>
      </c>
      <c r="D32" s="96">
        <v>3.0802218619643829</v>
      </c>
    </row>
    <row r="33" spans="1:4" ht="9.1999999999999993" customHeight="1">
      <c r="A33" s="94" t="s">
        <v>231</v>
      </c>
      <c r="B33" s="95">
        <v>335404</v>
      </c>
      <c r="C33" s="95">
        <v>5691047</v>
      </c>
      <c r="D33" s="96">
        <v>5.893537691746352</v>
      </c>
    </row>
    <row r="34" spans="1:4" ht="9.1999999999999993" customHeight="1">
      <c r="A34" s="94" t="s">
        <v>232</v>
      </c>
      <c r="B34" s="95">
        <v>331855</v>
      </c>
      <c r="C34" s="95">
        <v>3761702</v>
      </c>
      <c r="D34" s="96">
        <v>8.8219375165815901</v>
      </c>
    </row>
    <row r="35" spans="1:4" ht="9.1999999999999993" customHeight="1">
      <c r="A35" s="94" t="s">
        <v>233</v>
      </c>
      <c r="B35" s="95">
        <v>301283</v>
      </c>
      <c r="C35" s="95">
        <v>2859169</v>
      </c>
      <c r="D35" s="96">
        <v>10.537432379827845</v>
      </c>
    </row>
    <row r="36" spans="1:4" ht="9.1999999999999993" customHeight="1">
      <c r="A36" s="94" t="s">
        <v>234</v>
      </c>
      <c r="B36" s="95">
        <v>286779</v>
      </c>
      <c r="C36" s="95">
        <v>6356897</v>
      </c>
      <c r="D36" s="96">
        <v>4.511304807990439</v>
      </c>
    </row>
    <row r="37" spans="1:4" ht="9.1999999999999993" customHeight="1">
      <c r="A37" s="94" t="s">
        <v>235</v>
      </c>
      <c r="B37" s="95">
        <v>248420</v>
      </c>
      <c r="C37" s="95">
        <v>5310584</v>
      </c>
      <c r="D37" s="96">
        <v>4.677828276513468</v>
      </c>
    </row>
    <row r="38" spans="1:4" ht="9.1999999999999993" customHeight="1">
      <c r="A38" s="94" t="s">
        <v>236</v>
      </c>
      <c r="B38" s="95">
        <v>231807</v>
      </c>
      <c r="C38" s="95">
        <v>4636312</v>
      </c>
      <c r="D38" s="96">
        <v>4.9998145077380469</v>
      </c>
    </row>
    <row r="39" spans="1:4" ht="9.1999999999999993" customHeight="1">
      <c r="A39" s="94" t="s">
        <v>237</v>
      </c>
      <c r="B39" s="95">
        <v>212239</v>
      </c>
      <c r="C39" s="95">
        <v>5996231</v>
      </c>
      <c r="D39" s="96">
        <v>3.5395400877651313</v>
      </c>
    </row>
    <row r="40" spans="1:4" ht="9.1999999999999993" customHeight="1">
      <c r="A40" s="94"/>
      <c r="B40" s="95"/>
      <c r="C40" s="95"/>
      <c r="D40" s="96"/>
    </row>
    <row r="41" spans="1:4" ht="9.1999999999999993" customHeight="1">
      <c r="A41" s="94" t="s">
        <v>238</v>
      </c>
      <c r="B41" s="95">
        <v>193686</v>
      </c>
      <c r="C41" s="95">
        <v>4544228</v>
      </c>
      <c r="D41" s="96">
        <v>4.2622421234145822</v>
      </c>
    </row>
    <row r="42" spans="1:4" ht="9.1999999999999993" customHeight="1">
      <c r="A42" s="94" t="s">
        <v>239</v>
      </c>
      <c r="B42" s="95">
        <v>181638</v>
      </c>
      <c r="C42" s="95">
        <v>4785298</v>
      </c>
      <c r="D42" s="96">
        <v>3.7957510692124088</v>
      </c>
    </row>
    <row r="43" spans="1:4" ht="9.1999999999999993" customHeight="1">
      <c r="A43" s="94" t="s">
        <v>240</v>
      </c>
      <c r="B43" s="95">
        <v>181598</v>
      </c>
      <c r="C43" s="95">
        <v>2921606</v>
      </c>
      <c r="D43" s="96">
        <v>6.2156909590136378</v>
      </c>
    </row>
    <row r="44" spans="1:4" ht="9.1999999999999993" customHeight="1">
      <c r="A44" s="94" t="s">
        <v>241</v>
      </c>
      <c r="B44" s="95">
        <v>177040</v>
      </c>
      <c r="C44" s="95">
        <v>1571450</v>
      </c>
      <c r="D44" s="96">
        <v>11.266028190524676</v>
      </c>
    </row>
    <row r="45" spans="1:4" ht="9.1999999999999993" customHeight="1">
      <c r="A45" s="94" t="s">
        <v>242</v>
      </c>
      <c r="B45" s="95">
        <v>168179</v>
      </c>
      <c r="C45" s="95">
        <v>1830429</v>
      </c>
      <c r="D45" s="96">
        <v>9.187955391878079</v>
      </c>
    </row>
    <row r="46" spans="1:4" ht="9.1999999999999993" customHeight="1">
      <c r="A46" s="94" t="s">
        <v>243</v>
      </c>
      <c r="B46" s="95">
        <v>151407</v>
      </c>
      <c r="C46" s="95">
        <v>3049883</v>
      </c>
      <c r="D46" s="96">
        <v>4.9643543703151893</v>
      </c>
    </row>
    <row r="47" spans="1:4" ht="9.1999999999999993" customHeight="1">
      <c r="A47" s="94" t="s">
        <v>244</v>
      </c>
      <c r="B47" s="95">
        <v>131486</v>
      </c>
      <c r="C47" s="95">
        <v>1052886</v>
      </c>
      <c r="D47" s="96">
        <v>12.488151613754955</v>
      </c>
    </row>
    <row r="48" spans="1:4" ht="9.1999999999999993" customHeight="1">
      <c r="A48" s="94" t="s">
        <v>245</v>
      </c>
      <c r="B48" s="95">
        <v>130485</v>
      </c>
      <c r="C48" s="95">
        <v>4346266</v>
      </c>
      <c r="D48" s="96">
        <v>3.0022322609798846</v>
      </c>
    </row>
    <row r="49" spans="1:4" ht="9.1999999999999993" customHeight="1">
      <c r="A49" s="94" t="s">
        <v>246</v>
      </c>
      <c r="B49" s="95">
        <v>121094</v>
      </c>
      <c r="C49" s="95">
        <v>1363621</v>
      </c>
      <c r="D49" s="96">
        <v>8.8803267183476926</v>
      </c>
    </row>
    <row r="50" spans="1:4" ht="9.1999999999999993" customHeight="1">
      <c r="A50" s="94" t="s">
        <v>247</v>
      </c>
      <c r="B50" s="95">
        <v>74217</v>
      </c>
      <c r="C50" s="95">
        <v>2970036</v>
      </c>
      <c r="D50" s="96">
        <v>2.4988585996937411</v>
      </c>
    </row>
    <row r="51" spans="1:4" ht="9.1999999999999993" customHeight="1"/>
    <row r="52" spans="1:4" ht="9.1999999999999993" customHeight="1">
      <c r="A52" s="94" t="s">
        <v>248</v>
      </c>
      <c r="B52" s="95">
        <v>73868</v>
      </c>
      <c r="C52" s="95">
        <v>899769</v>
      </c>
      <c r="D52" s="96">
        <v>8.209662702315816</v>
      </c>
    </row>
    <row r="53" spans="1:4" ht="9.1999999999999993" customHeight="1">
      <c r="A53" s="94" t="s">
        <v>249</v>
      </c>
      <c r="B53" s="95">
        <v>55203</v>
      </c>
      <c r="C53" s="95">
        <v>604453</v>
      </c>
      <c r="D53" s="96">
        <v>9.1327199964265215</v>
      </c>
    </row>
    <row r="54" spans="1:4" ht="9.1999999999999993" customHeight="1">
      <c r="A54" s="94" t="s">
        <v>250</v>
      </c>
      <c r="B54" s="95">
        <v>50125</v>
      </c>
      <c r="C54" s="95">
        <v>564460</v>
      </c>
      <c r="D54" s="96">
        <v>8.8801686567693014</v>
      </c>
    </row>
    <row r="55" spans="1:4" ht="9.1999999999999993" customHeight="1">
      <c r="A55" s="94" t="s">
        <v>251</v>
      </c>
      <c r="B55" s="95">
        <v>40644</v>
      </c>
      <c r="C55" s="95">
        <v>713985</v>
      </c>
      <c r="D55" s="96">
        <v>5.6925565663144182</v>
      </c>
    </row>
    <row r="56" spans="1:4" ht="9.1999999999999993" customHeight="1">
      <c r="A56" s="94" t="s">
        <v>252</v>
      </c>
      <c r="B56" s="95">
        <v>35869</v>
      </c>
      <c r="C56" s="95">
        <v>1316759</v>
      </c>
      <c r="D56" s="96">
        <v>2.7240368207090286</v>
      </c>
    </row>
    <row r="57" spans="1:4" ht="9.1999999999999993" customHeight="1">
      <c r="A57" s="94" t="s">
        <v>253</v>
      </c>
      <c r="B57" s="95">
        <v>28367</v>
      </c>
      <c r="C57" s="95">
        <v>990898</v>
      </c>
      <c r="D57" s="96">
        <v>2.8627568125074427</v>
      </c>
    </row>
    <row r="58" spans="1:4" ht="9.1999999999999993" customHeight="1">
      <c r="A58" s="94" t="s">
        <v>254</v>
      </c>
      <c r="B58" s="95">
        <v>22566</v>
      </c>
      <c r="C58" s="95">
        <v>1853973</v>
      </c>
      <c r="D58" s="96">
        <v>1.217169829334084</v>
      </c>
    </row>
    <row r="59" spans="1:4" ht="9.1999999999999993" customHeight="1">
      <c r="A59" s="94" t="s">
        <v>255</v>
      </c>
      <c r="B59" s="95">
        <v>20883</v>
      </c>
      <c r="C59" s="95">
        <v>816463</v>
      </c>
      <c r="D59" s="96">
        <v>2.5577399098305738</v>
      </c>
    </row>
    <row r="60" spans="1:4" ht="9.1999999999999993" customHeight="1">
      <c r="A60" s="94" t="s">
        <v>256</v>
      </c>
      <c r="B60" s="95">
        <v>15946</v>
      </c>
      <c r="C60" s="95">
        <v>1327567</v>
      </c>
      <c r="D60" s="96">
        <v>1.2011446503264995</v>
      </c>
    </row>
    <row r="61" spans="1:4" ht="9.1999999999999993" customHeight="1">
      <c r="A61" s="94" t="s">
        <v>257</v>
      </c>
      <c r="B61" s="95">
        <v>13818</v>
      </c>
      <c r="C61" s="95">
        <v>674499</v>
      </c>
      <c r="D61" s="96">
        <v>2.0486316510476668</v>
      </c>
    </row>
    <row r="62" spans="1:4" ht="9.1999999999999993" customHeight="1" thickBot="1">
      <c r="A62" s="97" t="s">
        <v>258</v>
      </c>
      <c r="B62" s="98">
        <v>9303</v>
      </c>
      <c r="C62" s="98">
        <v>625960</v>
      </c>
      <c r="D62" s="99">
        <v>1.4861972010991118</v>
      </c>
    </row>
    <row r="63" spans="1:4" ht="9.1999999999999993" customHeight="1">
      <c r="A63" s="100" t="s">
        <v>0</v>
      </c>
      <c r="B63" s="101">
        <v>50729570</v>
      </c>
      <c r="C63" s="101">
        <v>309349689</v>
      </c>
      <c r="D63" s="102">
        <v>16.39877840640079</v>
      </c>
    </row>
    <row r="64" spans="1:4" ht="21.75" customHeight="1">
      <c r="A64" s="418" t="s">
        <v>307</v>
      </c>
      <c r="B64" s="449"/>
      <c r="C64" s="449"/>
      <c r="D64" s="449"/>
    </row>
    <row r="65" spans="1:4" ht="18" customHeight="1">
      <c r="A65" s="397" t="s">
        <v>269</v>
      </c>
      <c r="B65" s="397"/>
      <c r="C65" s="397"/>
      <c r="D65" s="397"/>
    </row>
    <row r="66" spans="1:4" ht="9.1999999999999993" customHeight="1"/>
    <row r="67" spans="1:4" ht="9.1999999999999993" customHeight="1"/>
    <row r="68" spans="1:4" ht="9.1999999999999993" customHeight="1"/>
    <row r="69" spans="1:4" ht="9.1999999999999993" customHeight="1"/>
    <row r="70" spans="1:4" ht="9.1999999999999993" customHeight="1"/>
    <row r="71" spans="1:4" ht="9.1999999999999993" customHeight="1"/>
    <row r="72" spans="1:4" ht="9.1999999999999993" customHeight="1"/>
    <row r="73" spans="1:4" ht="9.1999999999999993" customHeight="1"/>
  </sheetData>
  <mergeCells count="8">
    <mergeCell ref="A64:D64"/>
    <mergeCell ref="A65:D65"/>
    <mergeCell ref="A1:D1"/>
    <mergeCell ref="A2:D2"/>
    <mergeCell ref="A3:D3"/>
    <mergeCell ref="A4:D4"/>
    <mergeCell ref="A5:D5"/>
    <mergeCell ref="A6:D6"/>
  </mergeCells>
  <pageMargins left="1.05" right="1.05" top="0.5" bottom="0.25" header="0" footer="0"/>
  <pageSetup orientation="portrait" r:id="rId1"/>
  <drawing r:id="rId2"/>
</worksheet>
</file>

<file path=xl/worksheets/sheet15.xml><?xml version="1.0" encoding="utf-8"?>
<worksheet xmlns="http://schemas.openxmlformats.org/spreadsheetml/2006/main" xmlns:r="http://schemas.openxmlformats.org/officeDocument/2006/relationships">
  <dimension ref="A1:E65"/>
  <sheetViews>
    <sheetView showGridLines="0" view="pageLayout" zoomScale="140" zoomScaleNormal="100" zoomScalePageLayoutView="140" workbookViewId="0">
      <selection activeCell="E8" sqref="E8"/>
    </sheetView>
  </sheetViews>
  <sheetFormatPr defaultRowHeight="12.75"/>
  <cols>
    <col min="1" max="1" width="11.28515625" customWidth="1"/>
    <col min="2" max="2" width="10.85546875" customWidth="1"/>
    <col min="3" max="3" width="11" customWidth="1"/>
    <col min="4" max="4" width="10.85546875" customWidth="1"/>
    <col min="5" max="5" width="10.7109375" customWidth="1"/>
  </cols>
  <sheetData>
    <row r="1" spans="1:5" ht="10.5" customHeight="1">
      <c r="A1" s="407" t="s">
        <v>317</v>
      </c>
      <c r="B1" s="407"/>
      <c r="C1" s="407"/>
      <c r="D1" s="407"/>
      <c r="E1" s="407"/>
    </row>
    <row r="2" spans="1:5" ht="21.75" customHeight="1">
      <c r="A2" s="398" t="s">
        <v>445</v>
      </c>
      <c r="B2" s="398"/>
      <c r="C2" s="398"/>
      <c r="D2" s="398"/>
      <c r="E2" s="398"/>
    </row>
    <row r="3" spans="1:5" ht="36" customHeight="1">
      <c r="A3" s="454" t="s">
        <v>417</v>
      </c>
      <c r="B3" s="454"/>
      <c r="C3" s="454"/>
      <c r="D3" s="454"/>
      <c r="E3" s="454"/>
    </row>
    <row r="4" spans="1:5" ht="7.5" customHeight="1">
      <c r="A4" s="451"/>
      <c r="B4" s="451"/>
      <c r="C4" s="451"/>
      <c r="D4" s="451"/>
      <c r="E4" s="451"/>
    </row>
    <row r="5" spans="1:5" ht="9" customHeight="1">
      <c r="A5" s="411" t="s">
        <v>200</v>
      </c>
      <c r="B5" s="411"/>
      <c r="C5" s="411"/>
      <c r="D5" s="411"/>
      <c r="E5" s="411"/>
    </row>
    <row r="6" spans="1:5" ht="18" customHeight="1">
      <c r="A6" s="400" t="s">
        <v>321</v>
      </c>
      <c r="B6" s="400"/>
      <c r="C6" s="400"/>
      <c r="D6" s="400"/>
      <c r="E6" s="400"/>
    </row>
    <row r="7" spans="1:5" ht="18" customHeight="1">
      <c r="A7" s="32"/>
      <c r="B7" s="378">
        <v>2010</v>
      </c>
      <c r="C7" s="378">
        <v>2000</v>
      </c>
      <c r="D7" s="378" t="s">
        <v>201</v>
      </c>
      <c r="E7" s="378" t="s">
        <v>316</v>
      </c>
    </row>
    <row r="8" spans="1:5" ht="9.1999999999999993" customHeight="1">
      <c r="A8" s="94" t="s">
        <v>208</v>
      </c>
      <c r="B8" s="95">
        <v>14091992</v>
      </c>
      <c r="C8" s="380">
        <v>10928470</v>
      </c>
      <c r="D8" s="381">
        <f>B8-C8</f>
        <v>3163522</v>
      </c>
      <c r="E8" s="382">
        <f>D8/C8*100</f>
        <v>28.947528794058087</v>
      </c>
    </row>
    <row r="9" spans="1:5" ht="9.1999999999999993" customHeight="1">
      <c r="A9" s="94" t="s">
        <v>209</v>
      </c>
      <c r="B9" s="95">
        <v>9533031</v>
      </c>
      <c r="C9" s="380">
        <v>6653338</v>
      </c>
      <c r="D9" s="381">
        <f t="shared" ref="D9:D17" si="0">B9-C9</f>
        <v>2879693</v>
      </c>
      <c r="E9" s="382">
        <f t="shared" ref="E9:E17" si="1">D9/C9*100</f>
        <v>43.281928559769547</v>
      </c>
    </row>
    <row r="10" spans="1:5" ht="9.1999999999999993" customHeight="1">
      <c r="A10" s="94" t="s">
        <v>210</v>
      </c>
      <c r="B10" s="95">
        <v>4253268</v>
      </c>
      <c r="C10" s="380">
        <v>2673654</v>
      </c>
      <c r="D10" s="381">
        <f t="shared" si="0"/>
        <v>1579614</v>
      </c>
      <c r="E10" s="382">
        <f t="shared" si="1"/>
        <v>59.080718746703951</v>
      </c>
    </row>
    <row r="11" spans="1:5" ht="9.1999999999999993" customHeight="1">
      <c r="A11" s="94" t="s">
        <v>211</v>
      </c>
      <c r="B11" s="95">
        <v>3434485</v>
      </c>
      <c r="C11" s="380">
        <v>2854991</v>
      </c>
      <c r="D11" s="381">
        <f t="shared" si="0"/>
        <v>579494</v>
      </c>
      <c r="E11" s="382">
        <f t="shared" si="1"/>
        <v>20.297577120208086</v>
      </c>
    </row>
    <row r="12" spans="1:5" ht="9.1999999999999993" customHeight="1">
      <c r="A12" s="94" t="s">
        <v>212</v>
      </c>
      <c r="B12" s="95">
        <v>2037316</v>
      </c>
      <c r="C12" s="380">
        <v>1527145</v>
      </c>
      <c r="D12" s="381">
        <f t="shared" si="0"/>
        <v>510171</v>
      </c>
      <c r="E12" s="382">
        <f t="shared" si="1"/>
        <v>33.406847417894177</v>
      </c>
    </row>
    <row r="13" spans="1:5" ht="9.1999999999999993" customHeight="1">
      <c r="A13" s="94" t="s">
        <v>213</v>
      </c>
      <c r="B13" s="95">
        <v>1908923</v>
      </c>
      <c r="C13" s="380">
        <v>1292152</v>
      </c>
      <c r="D13" s="381">
        <f t="shared" si="0"/>
        <v>616771</v>
      </c>
      <c r="E13" s="382">
        <f t="shared" si="1"/>
        <v>47.732077959868498</v>
      </c>
    </row>
    <row r="14" spans="1:5" ht="9.1999999999999993" customHeight="1">
      <c r="A14" s="94" t="s">
        <v>214</v>
      </c>
      <c r="B14" s="95">
        <v>1563942</v>
      </c>
      <c r="C14" s="380">
        <v>1117604</v>
      </c>
      <c r="D14" s="381">
        <f t="shared" si="0"/>
        <v>446338</v>
      </c>
      <c r="E14" s="382">
        <f t="shared" si="1"/>
        <v>39.937043890322514</v>
      </c>
    </row>
    <row r="15" spans="1:5" ht="9.1999999999999993" customHeight="1">
      <c r="A15" s="94" t="s">
        <v>215</v>
      </c>
      <c r="B15" s="95">
        <v>1048707</v>
      </c>
      <c r="C15" s="380">
        <v>735769</v>
      </c>
      <c r="D15" s="381">
        <f>B15-C15</f>
        <v>312938</v>
      </c>
      <c r="E15" s="382">
        <f>D15/C15*100</f>
        <v>42.532099069137189</v>
      </c>
    </row>
    <row r="16" spans="1:5" ht="9.1999999999999993" customHeight="1">
      <c r="A16" s="94" t="s">
        <v>216</v>
      </c>
      <c r="B16" s="95">
        <v>959854</v>
      </c>
      <c r="C16" s="380">
        <v>759343</v>
      </c>
      <c r="D16" s="381">
        <f t="shared" si="0"/>
        <v>200511</v>
      </c>
      <c r="E16" s="382">
        <f t="shared" si="1"/>
        <v>26.405853481233123</v>
      </c>
    </row>
    <row r="17" spans="1:5" ht="9.1999999999999993" customHeight="1">
      <c r="A17" s="94" t="s">
        <v>217</v>
      </c>
      <c r="B17" s="95">
        <v>856417</v>
      </c>
      <c r="C17" s="380">
        <v>434375</v>
      </c>
      <c r="D17" s="381">
        <f t="shared" si="0"/>
        <v>422042</v>
      </c>
      <c r="E17" s="382">
        <f t="shared" si="1"/>
        <v>97.160748201438849</v>
      </c>
    </row>
    <row r="18" spans="1:5" ht="9.1999999999999993" customHeight="1">
      <c r="A18" s="94"/>
      <c r="B18" s="95"/>
      <c r="C18" s="380"/>
      <c r="D18" s="381"/>
      <c r="E18" s="382"/>
    </row>
    <row r="19" spans="1:5" ht="9.1999999999999993" customHeight="1">
      <c r="A19" s="94" t="s">
        <v>218</v>
      </c>
      <c r="B19" s="95">
        <v>805016</v>
      </c>
      <c r="C19" s="380">
        <v>377084</v>
      </c>
      <c r="D19" s="381">
        <f>B19-C19</f>
        <v>427932</v>
      </c>
      <c r="E19" s="382">
        <f t="shared" ref="E19:E50" si="2">D19/C19*100</f>
        <v>113.48452864613721</v>
      </c>
    </row>
    <row r="20" spans="1:5" ht="9.1999999999999993" customHeight="1">
      <c r="A20" s="94" t="s">
        <v>219</v>
      </c>
      <c r="B20" s="95">
        <v>760228</v>
      </c>
      <c r="C20" s="380">
        <v>444718</v>
      </c>
      <c r="D20" s="381">
        <f t="shared" ref="D20:D28" si="3">B20-C20</f>
        <v>315510</v>
      </c>
      <c r="E20" s="382">
        <f t="shared" si="2"/>
        <v>70.946082686106706</v>
      </c>
    </row>
    <row r="21" spans="1:5" ht="9.1999999999999993" customHeight="1">
      <c r="A21" s="94" t="s">
        <v>220</v>
      </c>
      <c r="B21" s="95">
        <v>719929</v>
      </c>
      <c r="C21" s="380">
        <v>393397</v>
      </c>
      <c r="D21" s="381">
        <f t="shared" si="3"/>
        <v>326532</v>
      </c>
      <c r="E21" s="382">
        <f t="shared" si="2"/>
        <v>83.003174909823912</v>
      </c>
    </row>
    <row r="22" spans="1:5" ht="9.1999999999999993" customHeight="1">
      <c r="A22" s="94" t="s">
        <v>221</v>
      </c>
      <c r="B22" s="95">
        <v>718597</v>
      </c>
      <c r="C22" s="380">
        <v>399736</v>
      </c>
      <c r="D22" s="381">
        <f t="shared" si="3"/>
        <v>318861</v>
      </c>
      <c r="E22" s="382">
        <f t="shared" si="2"/>
        <v>79.767896811895852</v>
      </c>
    </row>
    <row r="23" spans="1:5" ht="9.1999999999999993" customHeight="1">
      <c r="A23" s="94" t="s">
        <v>222</v>
      </c>
      <c r="B23" s="95">
        <v>631180</v>
      </c>
      <c r="C23" s="380">
        <v>428530</v>
      </c>
      <c r="D23" s="381">
        <f t="shared" si="3"/>
        <v>202650</v>
      </c>
      <c r="E23" s="382">
        <f t="shared" si="2"/>
        <v>47.28957132522811</v>
      </c>
    </row>
    <row r="24" spans="1:5" ht="9.1999999999999993" customHeight="1">
      <c r="A24" s="94" t="s">
        <v>223</v>
      </c>
      <c r="B24" s="95">
        <v>629768</v>
      </c>
      <c r="C24" s="380">
        <v>333482</v>
      </c>
      <c r="D24" s="381">
        <f t="shared" si="3"/>
        <v>296286</v>
      </c>
      <c r="E24" s="382">
        <f t="shared" si="2"/>
        <v>88.846174606125672</v>
      </c>
    </row>
    <row r="25" spans="1:5" ht="9.1999999999999993" customHeight="1">
      <c r="A25" s="94" t="s">
        <v>224</v>
      </c>
      <c r="B25" s="95">
        <v>481548</v>
      </c>
      <c r="C25" s="380">
        <v>319463</v>
      </c>
      <c r="D25" s="381">
        <f t="shared" si="3"/>
        <v>162085</v>
      </c>
      <c r="E25" s="382">
        <f t="shared" si="2"/>
        <v>50.736705033133724</v>
      </c>
    </row>
    <row r="26" spans="1:5" ht="9.1999999999999993" customHeight="1">
      <c r="A26" s="94" t="s">
        <v>225</v>
      </c>
      <c r="B26" s="95">
        <v>474088</v>
      </c>
      <c r="C26" s="380">
        <v>230992</v>
      </c>
      <c r="D26" s="381">
        <f t="shared" si="3"/>
        <v>243096</v>
      </c>
      <c r="E26" s="382">
        <f t="shared" si="2"/>
        <v>105.24000831197617</v>
      </c>
    </row>
    <row r="27" spans="1:5" ht="9.1999999999999993" customHeight="1">
      <c r="A27" s="94" t="s">
        <v>226</v>
      </c>
      <c r="B27" s="95">
        <v>452128</v>
      </c>
      <c r="C27" s="380">
        <v>273209</v>
      </c>
      <c r="D27" s="381">
        <f t="shared" si="3"/>
        <v>178919</v>
      </c>
      <c r="E27" s="382">
        <f t="shared" si="2"/>
        <v>65.48795976706478</v>
      </c>
    </row>
    <row r="28" spans="1:5" ht="9.1999999999999993" customHeight="1">
      <c r="A28" s="94" t="s">
        <v>227</v>
      </c>
      <c r="B28" s="95">
        <v>436710</v>
      </c>
      <c r="C28" s="380">
        <v>330952</v>
      </c>
      <c r="D28" s="381">
        <f t="shared" si="3"/>
        <v>105758</v>
      </c>
      <c r="E28" s="382">
        <f t="shared" si="2"/>
        <v>31.955691459788731</v>
      </c>
    </row>
    <row r="29" spans="1:5" ht="9.1999999999999993" customHeight="1">
      <c r="A29" s="94"/>
      <c r="B29" s="95"/>
      <c r="C29" s="380"/>
      <c r="D29" s="381"/>
      <c r="E29" s="382"/>
    </row>
    <row r="30" spans="1:5" ht="9.1999999999999993" customHeight="1">
      <c r="A30" s="94" t="s">
        <v>228</v>
      </c>
      <c r="B30" s="95">
        <v>389713</v>
      </c>
      <c r="C30" s="380">
        <v>214750</v>
      </c>
      <c r="D30" s="381">
        <f>B30-C30</f>
        <v>174963</v>
      </c>
      <c r="E30" s="382">
        <f t="shared" si="2"/>
        <v>81.472875436554133</v>
      </c>
    </row>
    <row r="31" spans="1:5" ht="9.1999999999999993" customHeight="1">
      <c r="A31" s="94" t="s">
        <v>229</v>
      </c>
      <c r="B31" s="95">
        <v>362181</v>
      </c>
      <c r="C31" s="380">
        <v>201203</v>
      </c>
      <c r="D31" s="381">
        <f t="shared" ref="D31:D39" si="4">B31-C31</f>
        <v>160978</v>
      </c>
      <c r="E31" s="382">
        <f t="shared" si="2"/>
        <v>80.007753363518447</v>
      </c>
    </row>
    <row r="32" spans="1:5" ht="9.1999999999999993" customHeight="1">
      <c r="A32" s="94" t="s">
        <v>230</v>
      </c>
      <c r="B32" s="95">
        <v>355340</v>
      </c>
      <c r="C32" s="380">
        <v>218350</v>
      </c>
      <c r="D32" s="381">
        <f t="shared" si="4"/>
        <v>136990</v>
      </c>
      <c r="E32" s="382">
        <f t="shared" si="2"/>
        <v>62.7387222349439</v>
      </c>
    </row>
    <row r="33" spans="1:5" ht="9.1999999999999993" customHeight="1">
      <c r="A33" s="94" t="s">
        <v>231</v>
      </c>
      <c r="B33" s="95">
        <v>335404</v>
      </c>
      <c r="C33" s="380">
        <v>191097</v>
      </c>
      <c r="D33" s="381">
        <f t="shared" si="4"/>
        <v>144307</v>
      </c>
      <c r="E33" s="382">
        <f t="shared" si="2"/>
        <v>75.515052564927757</v>
      </c>
    </row>
    <row r="34" spans="1:5" ht="9.1999999999999993" customHeight="1">
      <c r="A34" s="94" t="s">
        <v>232</v>
      </c>
      <c r="B34" s="95">
        <v>331855</v>
      </c>
      <c r="C34" s="380">
        <v>173746</v>
      </c>
      <c r="D34" s="381">
        <f t="shared" si="4"/>
        <v>158109</v>
      </c>
      <c r="E34" s="382">
        <f t="shared" si="2"/>
        <v>91.000080577394584</v>
      </c>
    </row>
    <row r="35" spans="1:5" ht="9.1999999999999993" customHeight="1">
      <c r="A35" s="94" t="s">
        <v>233</v>
      </c>
      <c r="B35" s="95">
        <v>301283</v>
      </c>
      <c r="C35" s="380">
        <v>186340</v>
      </c>
      <c r="D35" s="381">
        <f t="shared" si="4"/>
        <v>114943</v>
      </c>
      <c r="E35" s="382">
        <f t="shared" si="2"/>
        <v>61.68455511430718</v>
      </c>
    </row>
    <row r="36" spans="1:5" ht="9.1999999999999993" customHeight="1">
      <c r="A36" s="94" t="s">
        <v>234</v>
      </c>
      <c r="B36" s="95">
        <v>286779</v>
      </c>
      <c r="C36" s="380">
        <v>116692</v>
      </c>
      <c r="D36" s="381">
        <f t="shared" si="4"/>
        <v>170087</v>
      </c>
      <c r="E36" s="382">
        <f t="shared" si="2"/>
        <v>145.75720700647858</v>
      </c>
    </row>
    <row r="37" spans="1:5" ht="9.1999999999999993" customHeight="1">
      <c r="A37" s="94" t="s">
        <v>235</v>
      </c>
      <c r="B37" s="95">
        <v>248420</v>
      </c>
      <c r="C37" s="380">
        <v>142732</v>
      </c>
      <c r="D37" s="381">
        <f t="shared" si="4"/>
        <v>105688</v>
      </c>
      <c r="E37" s="382">
        <f t="shared" si="2"/>
        <v>74.046464703079891</v>
      </c>
    </row>
    <row r="38" spans="1:5" ht="9.1999999999999993" customHeight="1">
      <c r="A38" s="94" t="s">
        <v>236</v>
      </c>
      <c r="B38" s="95">
        <v>231807</v>
      </c>
      <c r="C38" s="380">
        <v>94652</v>
      </c>
      <c r="D38" s="381">
        <f t="shared" si="4"/>
        <v>137155</v>
      </c>
      <c r="E38" s="382">
        <f t="shared" si="2"/>
        <v>144.90449224527742</v>
      </c>
    </row>
    <row r="39" spans="1:5" ht="9.1999999999999993" customHeight="1">
      <c r="A39" s="94" t="s">
        <v>237</v>
      </c>
      <c r="B39" s="95">
        <v>212239</v>
      </c>
      <c r="C39" s="380">
        <v>118235</v>
      </c>
      <c r="D39" s="381">
        <f t="shared" si="4"/>
        <v>94004</v>
      </c>
      <c r="E39" s="382">
        <f t="shared" si="2"/>
        <v>79.50606842305578</v>
      </c>
    </row>
    <row r="40" spans="1:5" ht="9.1999999999999993" customHeight="1">
      <c r="A40" s="94"/>
      <c r="B40" s="95"/>
      <c r="C40" s="380"/>
      <c r="D40" s="381"/>
      <c r="E40" s="382"/>
    </row>
    <row r="41" spans="1:5" ht="9.1999999999999993" customHeight="1">
      <c r="A41" s="94" t="s">
        <v>238</v>
      </c>
      <c r="B41" s="95">
        <v>193686</v>
      </c>
      <c r="C41" s="380">
        <v>111634</v>
      </c>
      <c r="D41" s="381">
        <f>B41-C41</f>
        <v>82052</v>
      </c>
      <c r="E41" s="382">
        <f t="shared" si="2"/>
        <v>73.500904742282813</v>
      </c>
    </row>
    <row r="42" spans="1:5" ht="9.1999999999999993" customHeight="1">
      <c r="A42" s="94" t="s">
        <v>239</v>
      </c>
      <c r="B42" s="95">
        <v>181638</v>
      </c>
      <c r="C42" s="380">
        <v>72152</v>
      </c>
      <c r="D42" s="381">
        <f t="shared" ref="D42:D50" si="5">B42-C42</f>
        <v>109486</v>
      </c>
      <c r="E42" s="382">
        <f t="shared" si="2"/>
        <v>151.74354141257345</v>
      </c>
    </row>
    <row r="43" spans="1:5" ht="9.1999999999999993" customHeight="1">
      <c r="A43" s="94" t="s">
        <v>240</v>
      </c>
      <c r="B43" s="95">
        <v>181598</v>
      </c>
      <c r="C43" s="380">
        <v>85303</v>
      </c>
      <c r="D43" s="381">
        <f t="shared" si="5"/>
        <v>96295</v>
      </c>
      <c r="E43" s="382">
        <f t="shared" si="2"/>
        <v>112.88583051006414</v>
      </c>
    </row>
    <row r="44" spans="1:5" ht="9.1999999999999993" customHeight="1">
      <c r="A44" s="94" t="s">
        <v>241</v>
      </c>
      <c r="B44" s="95">
        <v>177040</v>
      </c>
      <c r="C44" s="380">
        <v>100271</v>
      </c>
      <c r="D44" s="381">
        <f t="shared" si="5"/>
        <v>76769</v>
      </c>
      <c r="E44" s="382">
        <f t="shared" si="2"/>
        <v>76.561518285446439</v>
      </c>
    </row>
    <row r="45" spans="1:5" ht="9.1999999999999993" customHeight="1">
      <c r="A45" s="94" t="s">
        <v>242</v>
      </c>
      <c r="B45" s="95">
        <v>168179</v>
      </c>
      <c r="C45" s="380">
        <v>92836</v>
      </c>
      <c r="D45" s="381">
        <f t="shared" si="5"/>
        <v>75343</v>
      </c>
      <c r="E45" s="382">
        <f t="shared" si="2"/>
        <v>81.157094230686369</v>
      </c>
    </row>
    <row r="46" spans="1:5" ht="9.1999999999999993" customHeight="1">
      <c r="A46" s="94" t="s">
        <v>243</v>
      </c>
      <c r="B46" s="95">
        <v>151407</v>
      </c>
      <c r="C46" s="380">
        <v>80204</v>
      </c>
      <c r="D46" s="381">
        <f t="shared" si="5"/>
        <v>71203</v>
      </c>
      <c r="E46" s="382">
        <f t="shared" si="2"/>
        <v>88.777367712333557</v>
      </c>
    </row>
    <row r="47" spans="1:5" ht="9.1999999999999993" customHeight="1">
      <c r="A47" s="94" t="s">
        <v>244</v>
      </c>
      <c r="B47" s="95">
        <v>131486</v>
      </c>
      <c r="C47" s="380">
        <v>89870</v>
      </c>
      <c r="D47" s="381">
        <f t="shared" si="5"/>
        <v>41616</v>
      </c>
      <c r="E47" s="382">
        <f t="shared" si="2"/>
        <v>46.306887726716369</v>
      </c>
    </row>
    <row r="48" spans="1:5" ht="9.1999999999999993" customHeight="1">
      <c r="A48" s="94" t="s">
        <v>245</v>
      </c>
      <c r="B48" s="95">
        <v>130485</v>
      </c>
      <c r="C48" s="380">
        <v>56922</v>
      </c>
      <c r="D48" s="381">
        <f t="shared" si="5"/>
        <v>73563</v>
      </c>
      <c r="E48" s="382">
        <f t="shared" si="2"/>
        <v>129.23474227890799</v>
      </c>
    </row>
    <row r="49" spans="1:5" ht="9.1999999999999993" customHeight="1">
      <c r="A49" s="94" t="s">
        <v>246</v>
      </c>
      <c r="B49" s="95">
        <v>121094</v>
      </c>
      <c r="C49" s="380">
        <v>87853</v>
      </c>
      <c r="D49" s="381">
        <f t="shared" si="5"/>
        <v>33241</v>
      </c>
      <c r="E49" s="382">
        <f t="shared" si="2"/>
        <v>37.837068739826755</v>
      </c>
    </row>
    <row r="50" spans="1:5" ht="9.1999999999999993" customHeight="1">
      <c r="A50" s="94" t="s">
        <v>247</v>
      </c>
      <c r="B50" s="95">
        <v>74217</v>
      </c>
      <c r="C50" s="380">
        <v>37301</v>
      </c>
      <c r="D50" s="381">
        <f t="shared" si="5"/>
        <v>36916</v>
      </c>
      <c r="E50" s="382">
        <f t="shared" si="2"/>
        <v>98.967856089649075</v>
      </c>
    </row>
    <row r="51" spans="1:5" ht="9.1999999999999993" customHeight="1">
      <c r="A51" s="95"/>
      <c r="B51" s="95"/>
      <c r="C51" s="380"/>
      <c r="D51" s="381"/>
      <c r="E51" s="382"/>
    </row>
    <row r="52" spans="1:5" ht="9.1999999999999993" customHeight="1">
      <c r="A52" s="94" t="s">
        <v>248</v>
      </c>
      <c r="B52" s="95">
        <v>73868</v>
      </c>
      <c r="C52" s="380">
        <v>37811</v>
      </c>
      <c r="D52" s="381">
        <f>B52-C52</f>
        <v>36057</v>
      </c>
      <c r="E52" s="382">
        <f>D52/C52*100</f>
        <v>95.361138293089311</v>
      </c>
    </row>
    <row r="53" spans="1:5" ht="9.1999999999999993" customHeight="1">
      <c r="A53" s="94" t="s">
        <v>249</v>
      </c>
      <c r="B53" s="95">
        <v>55203</v>
      </c>
      <c r="C53" s="380">
        <v>44092</v>
      </c>
      <c r="D53" s="381">
        <f>B53-C53</f>
        <v>11111</v>
      </c>
      <c r="E53" s="382">
        <f t="shared" ref="E53:E63" si="6">D53/C53*100</f>
        <v>25.19958269073755</v>
      </c>
    </row>
    <row r="54" spans="1:5" ht="9.1999999999999993" customHeight="1">
      <c r="A54" s="94" t="s">
        <v>250</v>
      </c>
      <c r="B54" s="95">
        <v>50125</v>
      </c>
      <c r="C54" s="380">
        <v>29751</v>
      </c>
      <c r="D54" s="381">
        <f t="shared" ref="D54:D63" si="7">B54-C54</f>
        <v>20374</v>
      </c>
      <c r="E54" s="382">
        <f t="shared" si="6"/>
        <v>68.481731706497257</v>
      </c>
    </row>
    <row r="55" spans="1:5" ht="9.1999999999999993" customHeight="1">
      <c r="A55" s="94" t="s">
        <v>251</v>
      </c>
      <c r="B55" s="95">
        <v>40644</v>
      </c>
      <c r="C55" s="380">
        <v>25742</v>
      </c>
      <c r="D55" s="381">
        <f t="shared" si="7"/>
        <v>14902</v>
      </c>
      <c r="E55" s="382">
        <f t="shared" si="6"/>
        <v>57.889829850050504</v>
      </c>
    </row>
    <row r="56" spans="1:5" ht="9.1999999999999993" customHeight="1">
      <c r="A56" s="94" t="s">
        <v>252</v>
      </c>
      <c r="B56" s="95">
        <v>35869</v>
      </c>
      <c r="C56" s="380">
        <v>21536</v>
      </c>
      <c r="D56" s="381">
        <f t="shared" si="7"/>
        <v>14333</v>
      </c>
      <c r="E56" s="382">
        <f t="shared" si="6"/>
        <v>66.553677563150075</v>
      </c>
    </row>
    <row r="57" spans="1:5" ht="9.1999999999999993" customHeight="1">
      <c r="A57" s="94" t="s">
        <v>253</v>
      </c>
      <c r="B57" s="95">
        <v>28367</v>
      </c>
      <c r="C57" s="380">
        <v>18568</v>
      </c>
      <c r="D57" s="381">
        <f t="shared" si="7"/>
        <v>9799</v>
      </c>
      <c r="E57" s="382">
        <f t="shared" si="6"/>
        <v>52.773588970271433</v>
      </c>
    </row>
    <row r="58" spans="1:5" ht="9.1999999999999993" customHeight="1">
      <c r="A58" s="94" t="s">
        <v>254</v>
      </c>
      <c r="B58" s="95">
        <v>22566</v>
      </c>
      <c r="C58" s="380">
        <v>12925</v>
      </c>
      <c r="D58" s="381">
        <f t="shared" si="7"/>
        <v>9641</v>
      </c>
      <c r="E58" s="382">
        <f t="shared" si="6"/>
        <v>74.591876208897489</v>
      </c>
    </row>
    <row r="59" spans="1:5" ht="9.1999999999999993" customHeight="1">
      <c r="A59" s="94" t="s">
        <v>255</v>
      </c>
      <c r="B59" s="95">
        <v>20883</v>
      </c>
      <c r="C59" s="380">
        <v>10101</v>
      </c>
      <c r="D59" s="381">
        <f t="shared" si="7"/>
        <v>10782</v>
      </c>
      <c r="E59" s="382">
        <f t="shared" si="6"/>
        <v>106.74190674190673</v>
      </c>
    </row>
    <row r="60" spans="1:5" ht="9.1999999999999993" customHeight="1">
      <c r="A60" s="94" t="s">
        <v>256</v>
      </c>
      <c r="B60" s="95">
        <v>15946</v>
      </c>
      <c r="C60" s="380">
        <v>10718</v>
      </c>
      <c r="D60" s="381">
        <f t="shared" si="7"/>
        <v>5228</v>
      </c>
      <c r="E60" s="382">
        <f t="shared" si="6"/>
        <v>48.777757044224671</v>
      </c>
    </row>
    <row r="61" spans="1:5" ht="9.1999999999999993" customHeight="1">
      <c r="A61" s="94" t="s">
        <v>257</v>
      </c>
      <c r="B61" s="95">
        <v>13818</v>
      </c>
      <c r="C61" s="380">
        <v>7429</v>
      </c>
      <c r="D61" s="381">
        <f t="shared" si="7"/>
        <v>6389</v>
      </c>
      <c r="E61" s="382">
        <f t="shared" si="6"/>
        <v>86.000807645712754</v>
      </c>
    </row>
    <row r="62" spans="1:5" ht="9.1999999999999993" customHeight="1" thickBot="1">
      <c r="A62" s="97" t="s">
        <v>258</v>
      </c>
      <c r="B62" s="98">
        <v>9303</v>
      </c>
      <c r="C62" s="383">
        <v>5260</v>
      </c>
      <c r="D62" s="384">
        <f t="shared" si="7"/>
        <v>4043</v>
      </c>
      <c r="E62" s="385">
        <f t="shared" si="6"/>
        <v>76.863117870722434</v>
      </c>
    </row>
    <row r="63" spans="1:5" ht="9.1999999999999993" customHeight="1">
      <c r="A63" s="100" t="s">
        <v>0</v>
      </c>
      <c r="B63" s="101">
        <v>50729570</v>
      </c>
      <c r="C63" s="386">
        <v>35204480</v>
      </c>
      <c r="D63" s="386">
        <f t="shared" si="7"/>
        <v>15525090</v>
      </c>
      <c r="E63" s="387">
        <f t="shared" si="6"/>
        <v>44.099756621884488</v>
      </c>
    </row>
    <row r="64" spans="1:5" ht="21.75" customHeight="1">
      <c r="A64" s="452" t="s">
        <v>446</v>
      </c>
      <c r="B64" s="452"/>
      <c r="C64" s="452"/>
      <c r="D64" s="452"/>
      <c r="E64" s="452"/>
    </row>
    <row r="65" spans="1:5" ht="18" customHeight="1">
      <c r="A65" s="453" t="s">
        <v>269</v>
      </c>
      <c r="B65" s="453"/>
      <c r="C65" s="453"/>
      <c r="D65" s="453"/>
      <c r="E65" s="453"/>
    </row>
  </sheetData>
  <mergeCells count="8">
    <mergeCell ref="A64:E64"/>
    <mergeCell ref="A65:E65"/>
    <mergeCell ref="A1:E1"/>
    <mergeCell ref="A2:E2"/>
    <mergeCell ref="A3:E3"/>
    <mergeCell ref="A4:E4"/>
    <mergeCell ref="A5:E5"/>
    <mergeCell ref="A6:E6"/>
  </mergeCells>
  <pageMargins left="1.05" right="1.05" top="0.5" bottom="0.25" header="0" footer="0"/>
  <pageSetup orientation="portrait" r:id="rId1"/>
  <drawing r:id="rId2"/>
</worksheet>
</file>

<file path=xl/worksheets/sheet16.xml><?xml version="1.0" encoding="utf-8"?>
<worksheet xmlns="http://schemas.openxmlformats.org/spreadsheetml/2006/main" xmlns:r="http://schemas.openxmlformats.org/officeDocument/2006/relationships">
  <dimension ref="A1:E28"/>
  <sheetViews>
    <sheetView showGridLines="0" view="pageLayout" topLeftCell="A4" zoomScale="150" zoomScaleNormal="170" zoomScaleSheetLayoutView="100" zoomScalePageLayoutView="150" workbookViewId="0">
      <selection activeCell="F20" sqref="F20"/>
    </sheetView>
  </sheetViews>
  <sheetFormatPr defaultColWidth="5.28515625" defaultRowHeight="12.75"/>
  <cols>
    <col min="1" max="1" width="7" style="15" customWidth="1"/>
    <col min="2" max="3" width="5.85546875" style="15" customWidth="1"/>
    <col min="4" max="4" width="6" style="15" customWidth="1"/>
    <col min="5" max="16384" width="5.28515625" style="15"/>
  </cols>
  <sheetData>
    <row r="1" spans="1:5" ht="10.5" customHeight="1">
      <c r="A1" s="222" t="s">
        <v>320</v>
      </c>
      <c r="B1" s="14"/>
      <c r="C1" s="14"/>
      <c r="D1" s="14"/>
    </row>
    <row r="2" spans="1:5" ht="36" customHeight="1">
      <c r="A2" s="398" t="s">
        <v>264</v>
      </c>
      <c r="B2" s="398"/>
      <c r="C2" s="398"/>
      <c r="D2" s="398"/>
    </row>
    <row r="3" spans="1:5" ht="39.75" customHeight="1">
      <c r="A3" s="409" t="s">
        <v>319</v>
      </c>
      <c r="B3" s="409"/>
      <c r="C3" s="409"/>
      <c r="D3" s="409"/>
    </row>
    <row r="4" spans="1:5" ht="7.5" customHeight="1">
      <c r="A4" s="16"/>
      <c r="B4" s="16"/>
      <c r="C4" s="16"/>
      <c r="D4" s="16"/>
    </row>
    <row r="5" spans="1:5" ht="18" customHeight="1">
      <c r="A5" s="414" t="s">
        <v>322</v>
      </c>
      <c r="B5" s="400"/>
      <c r="C5" s="400"/>
      <c r="D5" s="400"/>
    </row>
    <row r="6" spans="1:5" ht="25.5" customHeight="1">
      <c r="A6" s="414" t="s">
        <v>321</v>
      </c>
      <c r="B6" s="400"/>
      <c r="C6" s="400"/>
      <c r="D6" s="400"/>
    </row>
    <row r="7" spans="1:5" ht="27.75" customHeight="1">
      <c r="A7" s="19"/>
      <c r="B7" s="238" t="s">
        <v>203</v>
      </c>
      <c r="C7" s="238" t="s">
        <v>136</v>
      </c>
      <c r="D7" s="238" t="s">
        <v>204</v>
      </c>
      <c r="E7" s="240"/>
    </row>
    <row r="8" spans="1:5" ht="9.1999999999999993" customHeight="1">
      <c r="A8" s="103" t="s">
        <v>175</v>
      </c>
      <c r="B8" s="157">
        <v>27.778654540142959</v>
      </c>
      <c r="C8" s="157">
        <v>31.042838865962512</v>
      </c>
      <c r="D8" s="157">
        <f t="shared" ref="D8:D17" si="0">B8-C8</f>
        <v>-3.2641843258195529</v>
      </c>
      <c r="E8" s="17"/>
    </row>
    <row r="9" spans="1:5" ht="9.1999999999999993" customHeight="1">
      <c r="A9" s="105" t="s">
        <v>183</v>
      </c>
      <c r="B9" s="157">
        <v>18.791862418703726</v>
      </c>
      <c r="C9" s="157">
        <v>18.899123066155216</v>
      </c>
      <c r="D9" s="157">
        <f t="shared" si="0"/>
        <v>-0.10726064745148989</v>
      </c>
      <c r="E9" s="17"/>
    </row>
    <row r="10" spans="1:5" ht="9.1999999999999993" customHeight="1">
      <c r="A10" s="105" t="s">
        <v>177</v>
      </c>
      <c r="B10" s="157">
        <v>8.3841988016062423</v>
      </c>
      <c r="C10" s="157">
        <v>7.5946413638264225</v>
      </c>
      <c r="D10" s="157">
        <f t="shared" si="0"/>
        <v>0.78955743777981979</v>
      </c>
      <c r="E10" s="17"/>
    </row>
    <row r="11" spans="1:5" ht="9.1999999999999993" customHeight="1">
      <c r="A11" s="103" t="s">
        <v>182</v>
      </c>
      <c r="B11" s="157">
        <v>6.7701835438384359</v>
      </c>
      <c r="C11" s="157">
        <v>8.109737737924263</v>
      </c>
      <c r="D11" s="157">
        <f t="shared" si="0"/>
        <v>-1.3395541940858271</v>
      </c>
      <c r="E11" s="17"/>
    </row>
    <row r="12" spans="1:5" ht="9.1999999999999993" customHeight="1">
      <c r="A12" s="103" t="s">
        <v>179</v>
      </c>
      <c r="B12" s="157">
        <v>4.0160324639061598</v>
      </c>
      <c r="C12" s="157">
        <v>4.3379280137073462</v>
      </c>
      <c r="D12" s="157">
        <f t="shared" si="0"/>
        <v>-0.3218955498011864</v>
      </c>
      <c r="E12" s="17"/>
    </row>
    <row r="13" spans="1:5" ht="9.1999999999999993" customHeight="1">
      <c r="A13" s="103" t="s">
        <v>174</v>
      </c>
      <c r="B13" s="157">
        <v>3.76293944537673</v>
      </c>
      <c r="C13" s="157">
        <v>3.6704192193720799</v>
      </c>
      <c r="D13" s="157">
        <f t="shared" si="0"/>
        <v>9.2520226004650041E-2</v>
      </c>
      <c r="E13" s="17"/>
    </row>
    <row r="14" spans="1:5" ht="9.1999999999999993" customHeight="1">
      <c r="A14" s="103" t="s">
        <v>180</v>
      </c>
      <c r="B14" s="157">
        <v>3.082900170452854</v>
      </c>
      <c r="C14" s="157">
        <v>3.1746073227043827</v>
      </c>
      <c r="D14" s="157">
        <f t="shared" si="0"/>
        <v>-9.1707152251528701E-2</v>
      </c>
      <c r="E14" s="17"/>
    </row>
    <row r="15" spans="1:5" ht="9.1999999999999993" customHeight="1">
      <c r="A15" s="103" t="s">
        <v>176</v>
      </c>
      <c r="B15" s="157">
        <v>2.0672499293804383</v>
      </c>
      <c r="C15" s="157">
        <v>2.089986842583671</v>
      </c>
      <c r="D15" s="157">
        <f t="shared" si="0"/>
        <v>-2.2736913203232678E-2</v>
      </c>
      <c r="E15" s="17"/>
    </row>
    <row r="16" spans="1:5" ht="9.1999999999999993" customHeight="1">
      <c r="A16" s="103" t="s">
        <v>181</v>
      </c>
      <c r="B16" s="157">
        <v>1.8920996176391796</v>
      </c>
      <c r="C16" s="157">
        <v>2.1569499109204284</v>
      </c>
      <c r="D16" s="157">
        <f t="shared" si="0"/>
        <v>-0.26485029328124887</v>
      </c>
      <c r="E16" s="17"/>
    </row>
    <row r="17" spans="1:5" ht="9.1999999999999993" customHeight="1">
      <c r="A17" s="103" t="s">
        <v>178</v>
      </c>
      <c r="B17" s="157">
        <v>1.6882007870360423</v>
      </c>
      <c r="C17" s="157">
        <v>1.2338628492737287</v>
      </c>
      <c r="D17" s="157">
        <f t="shared" si="0"/>
        <v>0.45433793776231357</v>
      </c>
      <c r="E17" s="17"/>
    </row>
    <row r="18" spans="1:5" ht="9.1999999999999993" customHeight="1">
      <c r="A18" s="103"/>
      <c r="B18" s="157"/>
      <c r="C18" s="157"/>
      <c r="D18" s="157"/>
      <c r="E18" s="17"/>
    </row>
    <row r="19" spans="1:5" ht="9.1999999999999993" customHeight="1" thickBot="1">
      <c r="A19" s="103" t="s">
        <v>443</v>
      </c>
      <c r="B19" s="157">
        <v>21.765678281917232</v>
      </c>
      <c r="C19" s="157">
        <v>17.689904807569945</v>
      </c>
      <c r="D19" s="157">
        <f>B19-C19</f>
        <v>4.0757734743472867</v>
      </c>
      <c r="E19" s="17"/>
    </row>
    <row r="20" spans="1:5" ht="9.1999999999999993" customHeight="1">
      <c r="A20" s="41" t="s">
        <v>0</v>
      </c>
      <c r="B20" s="158">
        <v>100</v>
      </c>
      <c r="C20" s="158">
        <v>100</v>
      </c>
      <c r="D20" s="158" t="s">
        <v>196</v>
      </c>
      <c r="E20" s="17"/>
    </row>
    <row r="21" spans="1:5" ht="32.25" customHeight="1">
      <c r="A21" s="401" t="s">
        <v>267</v>
      </c>
      <c r="B21" s="402"/>
      <c r="C21" s="402"/>
      <c r="D21" s="402"/>
    </row>
    <row r="22" spans="1:5" ht="18" customHeight="1">
      <c r="A22" s="397" t="s">
        <v>269</v>
      </c>
      <c r="B22" s="397"/>
      <c r="C22" s="397"/>
      <c r="D22" s="397"/>
    </row>
    <row r="25" spans="1:5">
      <c r="A25"/>
      <c r="B25"/>
      <c r="C25"/>
      <c r="D25"/>
    </row>
    <row r="28" spans="1:5" ht="13.5" customHeight="1"/>
  </sheetData>
  <mergeCells count="6">
    <mergeCell ref="A2:D2"/>
    <mergeCell ref="A3:D3"/>
    <mergeCell ref="A6:D6"/>
    <mergeCell ref="A21:D21"/>
    <mergeCell ref="A22:D22"/>
    <mergeCell ref="A5:D5"/>
  </mergeCells>
  <pageMargins left="1.05" right="1.05" top="0.5" bottom="0.25" header="0" footer="0"/>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dimension ref="A1:H61"/>
  <sheetViews>
    <sheetView showGridLines="0" view="pageLayout" zoomScale="150" zoomScaleNormal="100" zoomScaleSheetLayoutView="100" zoomScalePageLayoutView="150" workbookViewId="0">
      <selection activeCell="A25" sqref="A25:G25"/>
    </sheetView>
  </sheetViews>
  <sheetFormatPr defaultRowHeight="8.25"/>
  <cols>
    <col min="1" max="1" width="14" style="76" customWidth="1"/>
    <col min="2" max="7" width="11.42578125" style="76" customWidth="1"/>
    <col min="8" max="8" width="12.7109375" style="76" customWidth="1"/>
    <col min="9" max="16384" width="9.140625" style="76"/>
  </cols>
  <sheetData>
    <row r="1" spans="1:8" ht="10.5" customHeight="1">
      <c r="A1" s="223" t="s">
        <v>324</v>
      </c>
    </row>
    <row r="2" spans="1:8" ht="12.75" customHeight="1">
      <c r="A2" s="398" t="s">
        <v>264</v>
      </c>
      <c r="B2" s="398"/>
      <c r="C2" s="398"/>
      <c r="D2" s="398"/>
      <c r="E2" s="398"/>
      <c r="F2" s="398"/>
      <c r="G2" s="398"/>
    </row>
    <row r="3" spans="1:8" ht="18" customHeight="1">
      <c r="A3" s="409" t="s">
        <v>325</v>
      </c>
      <c r="B3" s="409"/>
      <c r="C3" s="409"/>
      <c r="D3" s="409"/>
      <c r="E3" s="409"/>
      <c r="F3" s="409"/>
      <c r="G3" s="409"/>
    </row>
    <row r="4" spans="1:8" ht="7.5" customHeight="1">
      <c r="A4" s="458"/>
      <c r="B4" s="458"/>
      <c r="C4" s="458"/>
      <c r="D4" s="458"/>
      <c r="E4" s="458"/>
      <c r="F4" s="458"/>
      <c r="G4" s="458"/>
    </row>
    <row r="5" spans="1:8" ht="18.75" customHeight="1">
      <c r="A5" s="429" t="s">
        <v>421</v>
      </c>
      <c r="B5" s="429"/>
      <c r="C5" s="429"/>
      <c r="D5" s="429"/>
      <c r="E5" s="429"/>
      <c r="F5" s="429"/>
      <c r="G5" s="429"/>
    </row>
    <row r="6" spans="1:8" ht="9.1999999999999993" customHeight="1">
      <c r="B6" s="40" t="s">
        <v>98</v>
      </c>
      <c r="C6" s="40" t="s">
        <v>43</v>
      </c>
      <c r="D6" s="40" t="s">
        <v>42</v>
      </c>
      <c r="E6" s="40" t="s">
        <v>41</v>
      </c>
      <c r="F6" s="40" t="s">
        <v>99</v>
      </c>
      <c r="G6" s="40" t="s">
        <v>0</v>
      </c>
    </row>
    <row r="7" spans="1:8" ht="9.1999999999999993" customHeight="1">
      <c r="A7" s="21" t="s">
        <v>23</v>
      </c>
      <c r="B7" s="315">
        <v>16050503</v>
      </c>
      <c r="C7" s="315">
        <v>1254054</v>
      </c>
      <c r="D7" s="315">
        <v>2975287</v>
      </c>
      <c r="E7" s="315">
        <v>1173474</v>
      </c>
      <c r="F7" s="315">
        <v>12094717</v>
      </c>
      <c r="G7" s="315">
        <v>33548035</v>
      </c>
    </row>
    <row r="8" spans="1:8" ht="9.1999999999999993" customHeight="1">
      <c r="A8" s="105" t="s">
        <v>86</v>
      </c>
      <c r="B8" s="316">
        <v>6250832</v>
      </c>
      <c r="C8" s="316">
        <v>517144</v>
      </c>
      <c r="D8" s="316">
        <v>1644654</v>
      </c>
      <c r="E8" s="316">
        <v>514120</v>
      </c>
      <c r="F8" s="316">
        <v>7191560</v>
      </c>
      <c r="G8" s="316">
        <v>16118310</v>
      </c>
      <c r="H8" s="28"/>
    </row>
    <row r="9" spans="1:8" ht="9.1999999999999993" customHeight="1">
      <c r="A9" s="105" t="s">
        <v>87</v>
      </c>
      <c r="B9" s="316">
        <v>9799671</v>
      </c>
      <c r="C9" s="316">
        <v>736910</v>
      </c>
      <c r="D9" s="316">
        <v>1330633</v>
      </c>
      <c r="E9" s="316">
        <v>659354</v>
      </c>
      <c r="F9" s="316">
        <v>4903157</v>
      </c>
      <c r="G9" s="316">
        <v>17429725</v>
      </c>
      <c r="H9" s="28"/>
    </row>
    <row r="10" spans="1:8" ht="9.1999999999999993" customHeight="1">
      <c r="A10" s="21" t="s">
        <v>70</v>
      </c>
      <c r="B10" s="315">
        <v>87098022</v>
      </c>
      <c r="C10" s="315">
        <v>2608102</v>
      </c>
      <c r="D10" s="315">
        <v>19227490</v>
      </c>
      <c r="E10" s="315">
        <v>11274359</v>
      </c>
      <c r="F10" s="315">
        <v>37086272</v>
      </c>
      <c r="G10" s="315">
        <v>157294245</v>
      </c>
      <c r="H10" s="28"/>
    </row>
    <row r="11" spans="1:8" ht="9.1999999999999993" customHeight="1">
      <c r="A11" s="21" t="s">
        <v>71</v>
      </c>
      <c r="B11" s="315">
        <v>8599779</v>
      </c>
      <c r="C11" s="315">
        <v>1312343</v>
      </c>
      <c r="D11" s="315">
        <v>3558036</v>
      </c>
      <c r="E11" s="315">
        <v>1774285</v>
      </c>
      <c r="F11" s="315">
        <v>12288161</v>
      </c>
      <c r="G11" s="315">
        <v>27532604</v>
      </c>
      <c r="H11" s="28"/>
    </row>
    <row r="12" spans="1:8" ht="9.1999999999999993" customHeight="1">
      <c r="A12" s="21" t="s">
        <v>72</v>
      </c>
      <c r="B12" s="315">
        <v>6917248</v>
      </c>
      <c r="C12" s="315">
        <v>147066</v>
      </c>
      <c r="D12" s="315">
        <v>606982</v>
      </c>
      <c r="E12" s="315">
        <v>531150</v>
      </c>
      <c r="F12" s="315">
        <v>3176865</v>
      </c>
      <c r="G12" s="315">
        <v>11379311</v>
      </c>
      <c r="H12" s="28"/>
    </row>
    <row r="13" spans="1:8" ht="9.1999999999999993" customHeight="1" thickBot="1">
      <c r="A13" s="35" t="s">
        <v>73</v>
      </c>
      <c r="B13" s="317">
        <v>2218628</v>
      </c>
      <c r="C13" s="317">
        <v>157170</v>
      </c>
      <c r="D13" s="317">
        <v>686965</v>
      </c>
      <c r="E13" s="317">
        <v>242644</v>
      </c>
      <c r="F13" s="317">
        <v>2157721</v>
      </c>
      <c r="G13" s="317">
        <v>5463128</v>
      </c>
      <c r="H13" s="28"/>
    </row>
    <row r="14" spans="1:8" ht="9.1999999999999993" customHeight="1">
      <c r="A14" s="299" t="s">
        <v>0</v>
      </c>
      <c r="B14" s="318">
        <v>120884180</v>
      </c>
      <c r="C14" s="318">
        <v>5478735</v>
      </c>
      <c r="D14" s="318">
        <v>27054760</v>
      </c>
      <c r="E14" s="318">
        <v>14995912</v>
      </c>
      <c r="F14" s="318">
        <v>66803736</v>
      </c>
      <c r="G14" s="318">
        <v>235217323</v>
      </c>
    </row>
    <row r="15" spans="1:8" ht="9.1999999999999993" customHeight="1">
      <c r="A15" s="219"/>
      <c r="B15" s="220"/>
      <c r="C15" s="132"/>
      <c r="D15" s="132"/>
      <c r="E15" s="132"/>
      <c r="F15" s="132"/>
      <c r="G15" s="132"/>
    </row>
    <row r="16" spans="1:8" ht="9.1999999999999993" customHeight="1">
      <c r="A16" s="300" t="s">
        <v>438</v>
      </c>
      <c r="B16" s="56"/>
      <c r="C16" s="50"/>
      <c r="D16" s="50"/>
      <c r="E16" s="50"/>
      <c r="F16" s="50"/>
      <c r="G16" s="50"/>
    </row>
    <row r="17" spans="1:8" ht="9.1999999999999993" customHeight="1">
      <c r="A17" s="301" t="s">
        <v>23</v>
      </c>
      <c r="B17" s="304">
        <v>47.843347605902999</v>
      </c>
      <c r="C17" s="304">
        <v>3.7380848088420087</v>
      </c>
      <c r="D17" s="311">
        <v>8.8687370214082595</v>
      </c>
      <c r="E17" s="304">
        <v>3.4978919033558897</v>
      </c>
      <c r="F17" s="304">
        <v>36.051938660490848</v>
      </c>
      <c r="G17" s="304">
        <v>100</v>
      </c>
      <c r="H17" s="57"/>
    </row>
    <row r="18" spans="1:8" ht="9.1999999999999993" customHeight="1">
      <c r="A18" s="244" t="s">
        <v>86</v>
      </c>
      <c r="B18" s="306">
        <v>38.780939192756556</v>
      </c>
      <c r="C18" s="306">
        <v>3.208425697235008</v>
      </c>
      <c r="D18" s="312">
        <v>10.203637974452656</v>
      </c>
      <c r="E18" s="306">
        <v>3.1896644251165291</v>
      </c>
      <c r="F18" s="306">
        <v>44.617332710439243</v>
      </c>
      <c r="G18" s="306">
        <v>100</v>
      </c>
    </row>
    <row r="19" spans="1:8" ht="9.1999999999999993" customHeight="1">
      <c r="A19" s="244" t="s">
        <v>87</v>
      </c>
      <c r="B19" s="306">
        <v>56.223899114874158</v>
      </c>
      <c r="C19" s="306">
        <v>4.227892293194528</v>
      </c>
      <c r="D19" s="312">
        <v>7.6342742068506526</v>
      </c>
      <c r="E19" s="306">
        <v>3.7829283020816451</v>
      </c>
      <c r="F19" s="306">
        <v>28.131006082999015</v>
      </c>
      <c r="G19" s="306">
        <v>100</v>
      </c>
    </row>
    <row r="20" spans="1:8" ht="9.1999999999999993" customHeight="1">
      <c r="A20" s="301" t="s">
        <v>70</v>
      </c>
      <c r="B20" s="304">
        <v>55.372669228934598</v>
      </c>
      <c r="C20" s="304">
        <v>1.6581038931208196</v>
      </c>
      <c r="D20" s="311">
        <v>12.223899227845241</v>
      </c>
      <c r="E20" s="304">
        <v>7.167686904247514</v>
      </c>
      <c r="F20" s="304">
        <v>23.577640745851827</v>
      </c>
      <c r="G20" s="304">
        <v>100</v>
      </c>
    </row>
    <row r="21" spans="1:8" ht="9.1999999999999993" customHeight="1">
      <c r="A21" s="301" t="s">
        <v>71</v>
      </c>
      <c r="B21" s="304">
        <v>31.23489154894321</v>
      </c>
      <c r="C21" s="304">
        <v>4.7665051950770803</v>
      </c>
      <c r="D21" s="311">
        <v>12.922991228871778</v>
      </c>
      <c r="E21" s="304">
        <v>6.4443050864349773</v>
      </c>
      <c r="F21" s="304">
        <v>44.631306940672957</v>
      </c>
      <c r="G21" s="304">
        <v>100</v>
      </c>
    </row>
    <row r="22" spans="1:8" ht="9.1999999999999993" customHeight="1">
      <c r="A22" s="301" t="s">
        <v>72</v>
      </c>
      <c r="B22" s="304">
        <v>60.787933469785649</v>
      </c>
      <c r="C22" s="304">
        <v>1.2923981074073818</v>
      </c>
      <c r="D22" s="311">
        <v>5.3340839353103187</v>
      </c>
      <c r="E22" s="304">
        <v>4.6676815494365167</v>
      </c>
      <c r="F22" s="304">
        <v>27.917902938060134</v>
      </c>
      <c r="G22" s="304">
        <v>100</v>
      </c>
    </row>
    <row r="23" spans="1:8" ht="9.1999999999999993" customHeight="1" thickBot="1">
      <c r="A23" s="236" t="s">
        <v>73</v>
      </c>
      <c r="B23" s="307">
        <v>40.610946695739145</v>
      </c>
      <c r="C23" s="307">
        <v>2.8769232571523125</v>
      </c>
      <c r="D23" s="313">
        <v>12.574572662401467</v>
      </c>
      <c r="E23" s="307">
        <v>4.4414848050420934</v>
      </c>
      <c r="F23" s="307">
        <v>39.496072579664983</v>
      </c>
      <c r="G23" s="307">
        <v>100</v>
      </c>
    </row>
    <row r="24" spans="1:8" ht="9.1999999999999993" customHeight="1">
      <c r="A24" s="299" t="s">
        <v>93</v>
      </c>
      <c r="B24" s="309">
        <v>51.392549859093492</v>
      </c>
      <c r="C24" s="309">
        <v>2.3292225802603834</v>
      </c>
      <c r="D24" s="314">
        <v>11.502026999941666</v>
      </c>
      <c r="E24" s="309">
        <v>6.3753433670359394</v>
      </c>
      <c r="F24" s="309">
        <v>28.400857193668511</v>
      </c>
      <c r="G24" s="309">
        <v>100</v>
      </c>
    </row>
    <row r="25" spans="1:8" s="93" customFormat="1" ht="10.5" customHeight="1">
      <c r="A25" s="457" t="s">
        <v>332</v>
      </c>
      <c r="B25" s="455"/>
      <c r="C25" s="455"/>
      <c r="D25" s="455"/>
      <c r="E25" s="455"/>
      <c r="F25" s="455"/>
      <c r="G25" s="455"/>
    </row>
    <row r="26" spans="1:8" ht="10.5" customHeight="1">
      <c r="A26" s="455" t="s">
        <v>323</v>
      </c>
      <c r="B26" s="455"/>
      <c r="C26" s="455"/>
      <c r="D26" s="455"/>
      <c r="E26" s="455"/>
      <c r="F26" s="455"/>
      <c r="G26" s="455"/>
    </row>
    <row r="27" spans="1:8" ht="18" customHeight="1">
      <c r="A27" s="456" t="s">
        <v>269</v>
      </c>
      <c r="B27" s="456"/>
      <c r="C27" s="456"/>
      <c r="D27" s="456"/>
      <c r="E27" s="456"/>
      <c r="F27" s="456"/>
      <c r="G27" s="456"/>
    </row>
    <row r="28" spans="1:8" ht="12.75" customHeight="1"/>
    <row r="30" spans="1:8" ht="13.5" customHeight="1"/>
    <row r="36" ht="12.75" customHeight="1"/>
    <row r="38" ht="13.5" customHeight="1"/>
    <row r="40" ht="36" customHeight="1"/>
    <row r="48" ht="12.75" customHeight="1"/>
    <row r="50" ht="13.5" customHeight="1"/>
    <row r="57" ht="12.75" customHeight="1"/>
    <row r="59" ht="13.5" customHeight="1"/>
    <row r="61" ht="36" customHeight="1"/>
  </sheetData>
  <mergeCells count="7">
    <mergeCell ref="A26:G26"/>
    <mergeCell ref="A27:G27"/>
    <mergeCell ref="A2:G2"/>
    <mergeCell ref="A25:G25"/>
    <mergeCell ref="A3:G3"/>
    <mergeCell ref="A4:G4"/>
    <mergeCell ref="A5:G5"/>
  </mergeCells>
  <phoneticPr fontId="1" type="noConversion"/>
  <pageMargins left="1.05" right="1.05" top="0.5" bottom="0.25" header="0" footer="0"/>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F28"/>
  <sheetViews>
    <sheetView showGridLines="0" view="pageLayout" zoomScale="150" zoomScaleNormal="150" zoomScaleSheetLayoutView="100" zoomScalePageLayoutView="150" workbookViewId="0">
      <selection activeCell="A26" sqref="A26:F26"/>
    </sheetView>
  </sheetViews>
  <sheetFormatPr defaultColWidth="9.140625" defaultRowHeight="12.75"/>
  <cols>
    <col min="1" max="1" width="14.140625" customWidth="1"/>
    <col min="2" max="4" width="8" customWidth="1"/>
    <col min="5" max="5" width="8.85546875" customWidth="1"/>
    <col min="6" max="6" width="8" customWidth="1"/>
    <col min="8" max="8" width="10.42578125" bestFit="1" customWidth="1"/>
    <col min="9" max="10" width="9.28515625" bestFit="1" customWidth="1"/>
  </cols>
  <sheetData>
    <row r="1" spans="1:6" ht="11.25" customHeight="1">
      <c r="A1" s="222" t="s">
        <v>326</v>
      </c>
      <c r="B1" s="14"/>
      <c r="C1" s="14"/>
      <c r="D1" s="14"/>
      <c r="E1" s="14"/>
      <c r="F1" s="14"/>
    </row>
    <row r="2" spans="1:6" ht="13.5" customHeight="1">
      <c r="A2" s="398" t="s">
        <v>264</v>
      </c>
      <c r="B2" s="398"/>
      <c r="C2" s="398"/>
      <c r="D2" s="398"/>
      <c r="E2" s="398"/>
      <c r="F2" s="398"/>
    </row>
    <row r="3" spans="1:6" ht="19.5" customHeight="1">
      <c r="A3" s="409" t="s">
        <v>328</v>
      </c>
      <c r="B3" s="409"/>
      <c r="C3" s="409"/>
      <c r="D3" s="409"/>
      <c r="E3" s="409"/>
      <c r="F3" s="409"/>
    </row>
    <row r="4" spans="1:6" ht="7.5" customHeight="1">
      <c r="A4" s="16"/>
      <c r="B4" s="16"/>
      <c r="C4" s="16"/>
      <c r="D4" s="16"/>
      <c r="E4" s="16"/>
      <c r="F4" s="16"/>
    </row>
    <row r="5" spans="1:6" ht="19.5" customHeight="1">
      <c r="A5" s="414" t="s">
        <v>327</v>
      </c>
      <c r="B5" s="400"/>
      <c r="C5" s="400"/>
      <c r="D5" s="400"/>
      <c r="E5" s="400"/>
      <c r="F5" s="400"/>
    </row>
    <row r="6" spans="1:6" ht="9.9499999999999993" customHeight="1">
      <c r="A6" s="74"/>
      <c r="B6" s="447" t="s">
        <v>422</v>
      </c>
      <c r="C6" s="447"/>
      <c r="D6" s="447"/>
      <c r="E6" s="75"/>
      <c r="F6" s="75"/>
    </row>
    <row r="7" spans="1:6" ht="18" customHeight="1">
      <c r="A7" s="19"/>
      <c r="B7" s="225" t="s">
        <v>52</v>
      </c>
      <c r="C7" s="225" t="s">
        <v>53</v>
      </c>
      <c r="D7" s="225" t="s">
        <v>54</v>
      </c>
      <c r="E7" s="225" t="s">
        <v>69</v>
      </c>
      <c r="F7" s="226" t="s">
        <v>0</v>
      </c>
    </row>
    <row r="8" spans="1:6" ht="9.9499999999999993" customHeight="1">
      <c r="A8" s="21" t="s">
        <v>23</v>
      </c>
      <c r="B8" s="22">
        <v>28956611</v>
      </c>
      <c r="C8" s="22">
        <v>11382603</v>
      </c>
      <c r="D8" s="22">
        <v>5097874</v>
      </c>
      <c r="E8" s="24">
        <v>4359729</v>
      </c>
      <c r="F8" s="22">
        <v>49796817</v>
      </c>
    </row>
    <row r="9" spans="1:6" ht="9.9499999999999993" customHeight="1">
      <c r="A9" s="105" t="s">
        <v>86</v>
      </c>
      <c r="B9" s="115">
        <v>17796462</v>
      </c>
      <c r="C9" s="115">
        <v>8138986</v>
      </c>
      <c r="D9" s="115">
        <v>2798157</v>
      </c>
      <c r="E9" s="111">
        <v>2503795</v>
      </c>
      <c r="F9" s="115">
        <v>31237400</v>
      </c>
    </row>
    <row r="10" spans="1:6" ht="9.9499999999999993" customHeight="1">
      <c r="A10" s="105" t="s">
        <v>87</v>
      </c>
      <c r="B10" s="115">
        <v>11160149</v>
      </c>
      <c r="C10" s="115">
        <v>3243617</v>
      </c>
      <c r="D10" s="115">
        <v>2299717</v>
      </c>
      <c r="E10" s="111">
        <v>1855934</v>
      </c>
      <c r="F10" s="115">
        <v>18559417</v>
      </c>
    </row>
    <row r="11" spans="1:6" ht="9.9499999999999993" customHeight="1">
      <c r="A11" s="21" t="s">
        <v>70</v>
      </c>
      <c r="B11" s="22">
        <v>125058383</v>
      </c>
      <c r="C11" s="22">
        <v>21961038</v>
      </c>
      <c r="D11" s="22">
        <v>9259483</v>
      </c>
      <c r="E11" s="24">
        <v>35857106</v>
      </c>
      <c r="F11" s="22">
        <v>192136010</v>
      </c>
    </row>
    <row r="12" spans="1:6" ht="9.9499999999999993" customHeight="1">
      <c r="A12" s="21" t="s">
        <v>71</v>
      </c>
      <c r="B12" s="22">
        <v>13210641</v>
      </c>
      <c r="C12" s="22">
        <v>14453120</v>
      </c>
      <c r="D12" s="22">
        <v>2635512</v>
      </c>
      <c r="E12" s="24">
        <v>5933895</v>
      </c>
      <c r="F12" s="22">
        <v>36233168</v>
      </c>
    </row>
    <row r="13" spans="1:6" ht="9.9499999999999993" customHeight="1">
      <c r="A13" s="21" t="s">
        <v>72</v>
      </c>
      <c r="B13" s="22">
        <v>10396383</v>
      </c>
      <c r="C13" s="22">
        <v>1385741</v>
      </c>
      <c r="D13" s="22">
        <v>780796</v>
      </c>
      <c r="E13" s="24">
        <v>1723732</v>
      </c>
      <c r="F13" s="22">
        <v>14286652</v>
      </c>
    </row>
    <row r="14" spans="1:6" ht="9.9499999999999993" customHeight="1" thickBot="1">
      <c r="A14" s="35" t="s">
        <v>73</v>
      </c>
      <c r="B14" s="22">
        <v>4825705</v>
      </c>
      <c r="C14" s="22">
        <v>2247816</v>
      </c>
      <c r="D14" s="22">
        <v>690152</v>
      </c>
      <c r="E14" s="24">
        <v>1146046</v>
      </c>
      <c r="F14" s="22">
        <v>8909719</v>
      </c>
    </row>
    <row r="15" spans="1:6" ht="9.9499999999999993" customHeight="1">
      <c r="A15" s="124" t="s">
        <v>0</v>
      </c>
      <c r="B15" s="45">
        <v>182447723</v>
      </c>
      <c r="C15" s="45">
        <v>51430318</v>
      </c>
      <c r="D15" s="45">
        <v>18463817</v>
      </c>
      <c r="E15" s="48">
        <v>49020508</v>
      </c>
      <c r="F15" s="45">
        <v>301362366</v>
      </c>
    </row>
    <row r="16" spans="1:6" ht="9.9499999999999993" customHeight="1">
      <c r="A16" s="219"/>
      <c r="B16" s="219"/>
      <c r="C16" s="219"/>
      <c r="D16" s="219"/>
      <c r="E16" s="219"/>
      <c r="F16" s="219"/>
    </row>
    <row r="17" spans="1:6" ht="9.9499999999999993" customHeight="1">
      <c r="A17" s="300" t="s">
        <v>438</v>
      </c>
      <c r="B17" s="123"/>
      <c r="C17" s="123"/>
      <c r="D17" s="123"/>
      <c r="E17" s="123"/>
      <c r="F17" s="123"/>
    </row>
    <row r="18" spans="1:6" ht="9.9499999999999993" customHeight="1">
      <c r="A18" s="301" t="s">
        <v>23</v>
      </c>
      <c r="B18" s="304">
        <v>58.149521886107699</v>
      </c>
      <c r="C18" s="320">
        <v>22.858093520314764</v>
      </c>
      <c r="D18" s="320">
        <v>10.237349106068367</v>
      </c>
      <c r="E18" s="323">
        <v>8.755035487509172</v>
      </c>
      <c r="F18" s="325">
        <v>100</v>
      </c>
    </row>
    <row r="19" spans="1:6" ht="9.9499999999999993" customHeight="1">
      <c r="A19" s="244" t="s">
        <v>86</v>
      </c>
      <c r="B19" s="306">
        <v>56.971649369025592</v>
      </c>
      <c r="C19" s="321">
        <v>26.055260681106624</v>
      </c>
      <c r="D19" s="321">
        <v>8.957714150345419</v>
      </c>
      <c r="E19" s="295">
        <v>8.0153757995223671</v>
      </c>
      <c r="F19" s="291">
        <v>100</v>
      </c>
    </row>
    <row r="20" spans="1:6" ht="9.9499999999999993" customHeight="1">
      <c r="A20" s="244" t="s">
        <v>87</v>
      </c>
      <c r="B20" s="306">
        <v>60.132001991226339</v>
      </c>
      <c r="C20" s="321">
        <v>17.476933677388683</v>
      </c>
      <c r="D20" s="321">
        <v>12.391105819757161</v>
      </c>
      <c r="E20" s="295">
        <v>9.9999585116278169</v>
      </c>
      <c r="F20" s="291">
        <v>100</v>
      </c>
    </row>
    <row r="21" spans="1:6" ht="9.9499999999999993" customHeight="1">
      <c r="A21" s="301" t="s">
        <v>70</v>
      </c>
      <c r="B21" s="319">
        <v>65.088466758521733</v>
      </c>
      <c r="C21" s="322">
        <v>11.429943819484958</v>
      </c>
      <c r="D21" s="322">
        <v>4.8192335210874839</v>
      </c>
      <c r="E21" s="324">
        <v>18.662355900905823</v>
      </c>
      <c r="F21" s="326">
        <v>100</v>
      </c>
    </row>
    <row r="22" spans="1:6" ht="9.9499999999999993" customHeight="1">
      <c r="A22" s="301" t="s">
        <v>71</v>
      </c>
      <c r="B22" s="319">
        <v>36.460077131538704</v>
      </c>
      <c r="C22" s="322">
        <v>39.889197654480554</v>
      </c>
      <c r="D22" s="322">
        <v>7.2737553613860095</v>
      </c>
      <c r="E22" s="324">
        <v>16.376969852594726</v>
      </c>
      <c r="F22" s="326">
        <v>100</v>
      </c>
    </row>
    <row r="23" spans="1:6" ht="9.9499999999999993" customHeight="1">
      <c r="A23" s="301" t="s">
        <v>72</v>
      </c>
      <c r="B23" s="319">
        <v>72.769904383476273</v>
      </c>
      <c r="C23" s="322">
        <v>9.699550321516897</v>
      </c>
      <c r="D23" s="322">
        <v>5.4652132634013899</v>
      </c>
      <c r="E23" s="324">
        <v>12.065332031605445</v>
      </c>
      <c r="F23" s="326">
        <v>100</v>
      </c>
    </row>
    <row r="24" spans="1:6" ht="9.9499999999999993" customHeight="1" thickBot="1">
      <c r="A24" s="236" t="s">
        <v>73</v>
      </c>
      <c r="B24" s="319">
        <v>54.162258091416803</v>
      </c>
      <c r="C24" s="322">
        <v>25.228809124058792</v>
      </c>
      <c r="D24" s="322">
        <v>7.7460579845447421</v>
      </c>
      <c r="E24" s="324">
        <v>12.862874799979663</v>
      </c>
      <c r="F24" s="326">
        <v>100</v>
      </c>
    </row>
    <row r="25" spans="1:6" ht="9.9499999999999993" customHeight="1">
      <c r="A25" s="299" t="s">
        <v>93</v>
      </c>
      <c r="B25" s="127">
        <v>60.540977767608851</v>
      </c>
      <c r="C25" s="128">
        <v>17.065939149150427</v>
      </c>
      <c r="D25" s="128">
        <v>6.1267825989924702</v>
      </c>
      <c r="E25" s="49">
        <v>16.266300484248255</v>
      </c>
      <c r="F25" s="47">
        <v>100</v>
      </c>
    </row>
    <row r="26" spans="1:6" ht="23.25" customHeight="1">
      <c r="A26" s="404" t="s">
        <v>331</v>
      </c>
      <c r="B26" s="404"/>
      <c r="C26" s="404"/>
      <c r="D26" s="404"/>
      <c r="E26" s="404"/>
      <c r="F26" s="404"/>
    </row>
    <row r="27" spans="1:6" ht="11.25" customHeight="1">
      <c r="A27" s="401" t="s">
        <v>329</v>
      </c>
      <c r="B27" s="406"/>
      <c r="C27" s="406"/>
      <c r="D27" s="406"/>
      <c r="E27" s="406"/>
      <c r="F27" s="406"/>
    </row>
    <row r="28" spans="1:6" ht="19.5" customHeight="1">
      <c r="A28" s="403" t="s">
        <v>269</v>
      </c>
      <c r="B28" s="403"/>
      <c r="C28" s="403"/>
      <c r="D28" s="403"/>
      <c r="E28" s="403"/>
      <c r="F28" s="403"/>
    </row>
  </sheetData>
  <mergeCells count="7">
    <mergeCell ref="A2:F2"/>
    <mergeCell ref="A3:F3"/>
    <mergeCell ref="A5:F5"/>
    <mergeCell ref="A27:F27"/>
    <mergeCell ref="A28:F28"/>
    <mergeCell ref="B6:D6"/>
    <mergeCell ref="A26:F26"/>
  </mergeCells>
  <pageMargins left="1.05" right="1.05" top="0.5" bottom="0.25" header="0" footer="0"/>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E27"/>
  <sheetViews>
    <sheetView showGridLines="0" view="pageLayout" zoomScale="150" zoomScaleNormal="150" zoomScaleSheetLayoutView="100" zoomScalePageLayoutView="150" workbookViewId="0">
      <selection activeCell="A25" sqref="A25:E25"/>
    </sheetView>
  </sheetViews>
  <sheetFormatPr defaultColWidth="9.140625" defaultRowHeight="12.75"/>
  <cols>
    <col min="1" max="1" width="14.5703125" customWidth="1"/>
    <col min="2" max="5" width="9.85546875" customWidth="1"/>
    <col min="7" max="7" width="10.42578125" bestFit="1" customWidth="1"/>
    <col min="8" max="9" width="9.28515625" bestFit="1" customWidth="1"/>
  </cols>
  <sheetData>
    <row r="1" spans="1:5" ht="10.5" customHeight="1">
      <c r="A1" s="222" t="s">
        <v>432</v>
      </c>
      <c r="B1" s="14"/>
      <c r="C1" s="14"/>
      <c r="D1" s="14"/>
      <c r="E1" s="14"/>
    </row>
    <row r="2" spans="1:5" ht="12.75" customHeight="1">
      <c r="A2" s="398" t="s">
        <v>264</v>
      </c>
      <c r="B2" s="398"/>
      <c r="C2" s="398"/>
      <c r="D2" s="398"/>
      <c r="E2" s="398"/>
    </row>
    <row r="3" spans="1:5" ht="36" customHeight="1">
      <c r="A3" s="409" t="s">
        <v>335</v>
      </c>
      <c r="B3" s="409"/>
      <c r="C3" s="409"/>
      <c r="D3" s="409"/>
      <c r="E3" s="409"/>
    </row>
    <row r="4" spans="1:5" ht="7.5" customHeight="1">
      <c r="A4" s="16"/>
      <c r="B4" s="16"/>
      <c r="C4" s="16"/>
      <c r="D4" s="16"/>
      <c r="E4" s="16"/>
    </row>
    <row r="5" spans="1:5" ht="18" customHeight="1">
      <c r="A5" s="414" t="s">
        <v>330</v>
      </c>
      <c r="B5" s="400"/>
      <c r="C5" s="400"/>
      <c r="D5" s="400"/>
      <c r="E5" s="400"/>
    </row>
    <row r="6" spans="1:5" ht="18.75" customHeight="1">
      <c r="A6" s="19"/>
      <c r="B6" s="197" t="s">
        <v>147</v>
      </c>
      <c r="C6" s="197" t="s">
        <v>167</v>
      </c>
      <c r="D6" s="197" t="s">
        <v>148</v>
      </c>
      <c r="E6" s="197" t="s">
        <v>0</v>
      </c>
    </row>
    <row r="7" spans="1:5" ht="9.1999999999999993" customHeight="1">
      <c r="A7" s="21" t="s">
        <v>23</v>
      </c>
      <c r="B7" s="24">
        <v>2753816</v>
      </c>
      <c r="C7" s="24">
        <v>4754334</v>
      </c>
      <c r="D7" s="24">
        <v>2848021</v>
      </c>
      <c r="E7" s="24">
        <v>10356171</v>
      </c>
    </row>
    <row r="8" spans="1:5" ht="9.1999999999999993" customHeight="1">
      <c r="A8" s="105" t="s">
        <v>86</v>
      </c>
      <c r="B8" s="111">
        <v>1546859</v>
      </c>
      <c r="C8" s="111">
        <v>2144742</v>
      </c>
      <c r="D8" s="111">
        <v>913179</v>
      </c>
      <c r="E8" s="111">
        <v>4604780</v>
      </c>
    </row>
    <row r="9" spans="1:5" ht="9.1999999999999993" customHeight="1">
      <c r="A9" s="105" t="s">
        <v>87</v>
      </c>
      <c r="B9" s="111">
        <v>1206957</v>
      </c>
      <c r="C9" s="111">
        <v>2609592</v>
      </c>
      <c r="D9" s="111">
        <v>1934842</v>
      </c>
      <c r="E9" s="111">
        <v>5751391</v>
      </c>
    </row>
    <row r="10" spans="1:5" ht="9.1999999999999993" customHeight="1">
      <c r="A10" s="21" t="s">
        <v>70</v>
      </c>
      <c r="B10" s="24">
        <v>26803114</v>
      </c>
      <c r="C10" s="24">
        <v>20044892</v>
      </c>
      <c r="D10" s="24">
        <v>5338087</v>
      </c>
      <c r="E10" s="24">
        <v>52186093</v>
      </c>
    </row>
    <row r="11" spans="1:5" ht="9.1999999999999993" customHeight="1">
      <c r="A11" s="21" t="s">
        <v>71</v>
      </c>
      <c r="B11" s="24">
        <v>3464652</v>
      </c>
      <c r="C11" s="24">
        <v>3774004</v>
      </c>
      <c r="D11" s="24">
        <v>1326392</v>
      </c>
      <c r="E11" s="24">
        <v>8565048</v>
      </c>
    </row>
    <row r="12" spans="1:5" ht="9.1999999999999993" customHeight="1">
      <c r="A12" s="21" t="s">
        <v>72</v>
      </c>
      <c r="B12" s="24">
        <v>1055523</v>
      </c>
      <c r="C12" s="24">
        <v>1702246</v>
      </c>
      <c r="D12" s="24">
        <v>612819</v>
      </c>
      <c r="E12" s="24">
        <v>3370588</v>
      </c>
    </row>
    <row r="13" spans="1:5" ht="9.1999999999999993" customHeight="1" thickBot="1">
      <c r="A13" s="35" t="s">
        <v>73</v>
      </c>
      <c r="B13" s="24">
        <v>621470</v>
      </c>
      <c r="C13" s="24">
        <v>685438</v>
      </c>
      <c r="D13" s="24">
        <v>276940</v>
      </c>
      <c r="E13" s="24">
        <v>1583848</v>
      </c>
    </row>
    <row r="14" spans="1:5" ht="9.1999999999999993" customHeight="1">
      <c r="A14" s="124" t="s">
        <v>0</v>
      </c>
      <c r="B14" s="48">
        <v>34698575</v>
      </c>
      <c r="C14" s="48">
        <v>30960914</v>
      </c>
      <c r="D14" s="48">
        <v>10402259</v>
      </c>
      <c r="E14" s="48">
        <v>76061748</v>
      </c>
    </row>
    <row r="15" spans="1:5" ht="9.1999999999999993" customHeight="1">
      <c r="A15" s="219"/>
      <c r="B15" s="219"/>
      <c r="C15" s="219"/>
      <c r="D15" s="219"/>
      <c r="E15" s="219"/>
    </row>
    <row r="16" spans="1:5" ht="9.1999999999999993" customHeight="1">
      <c r="A16" s="300" t="s">
        <v>438</v>
      </c>
      <c r="B16" s="123"/>
      <c r="C16" s="123"/>
      <c r="D16" s="123"/>
      <c r="E16" s="123"/>
    </row>
    <row r="17" spans="1:5" ht="9.1999999999999993" customHeight="1">
      <c r="A17" s="301" t="s">
        <v>23</v>
      </c>
      <c r="B17" s="304">
        <v>26.591063434545454</v>
      </c>
      <c r="C17" s="304">
        <v>45.908222257048479</v>
      </c>
      <c r="D17" s="304">
        <v>27.500714308406071</v>
      </c>
      <c r="E17" s="304">
        <v>100</v>
      </c>
    </row>
    <row r="18" spans="1:5" ht="9.1999999999999993" customHeight="1">
      <c r="A18" s="244" t="s">
        <v>86</v>
      </c>
      <c r="B18" s="306">
        <v>33.592462614934917</v>
      </c>
      <c r="C18" s="306">
        <v>46.576427104009312</v>
      </c>
      <c r="D18" s="306">
        <v>19.831110281055771</v>
      </c>
      <c r="E18" s="306">
        <v>100</v>
      </c>
    </row>
    <row r="19" spans="1:5" ht="9.1999999999999993" customHeight="1">
      <c r="A19" s="244" t="s">
        <v>87</v>
      </c>
      <c r="B19" s="306">
        <v>20.985479860437238</v>
      </c>
      <c r="C19" s="306">
        <v>45.37323231892946</v>
      </c>
      <c r="D19" s="306">
        <v>33.641287820633302</v>
      </c>
      <c r="E19" s="306">
        <v>100</v>
      </c>
    </row>
    <row r="20" spans="1:5" ht="9.1999999999999993" customHeight="1">
      <c r="A20" s="301" t="s">
        <v>70</v>
      </c>
      <c r="B20" s="319">
        <v>51.360645066876344</v>
      </c>
      <c r="C20" s="319">
        <v>38.41040945525468</v>
      </c>
      <c r="D20" s="319">
        <v>10.228945477868979</v>
      </c>
      <c r="E20" s="319">
        <v>100</v>
      </c>
    </row>
    <row r="21" spans="1:5" ht="9.1999999999999993" customHeight="1">
      <c r="A21" s="301" t="s">
        <v>71</v>
      </c>
      <c r="B21" s="319">
        <v>40.45105176293233</v>
      </c>
      <c r="C21" s="319">
        <v>44.062847050010696</v>
      </c>
      <c r="D21" s="319">
        <v>15.486101187056978</v>
      </c>
      <c r="E21" s="319">
        <v>100</v>
      </c>
    </row>
    <row r="22" spans="1:5" ht="9.1999999999999993" customHeight="1">
      <c r="A22" s="301" t="s">
        <v>72</v>
      </c>
      <c r="B22" s="319">
        <v>31.315693285563228</v>
      </c>
      <c r="C22" s="319">
        <v>50.502938953084744</v>
      </c>
      <c r="D22" s="319">
        <v>18.181367761352025</v>
      </c>
      <c r="E22" s="319">
        <v>100</v>
      </c>
    </row>
    <row r="23" spans="1:5" ht="9.1999999999999993" customHeight="1" thickBot="1">
      <c r="A23" s="236" t="s">
        <v>73</v>
      </c>
      <c r="B23" s="319">
        <v>39.237982432657681</v>
      </c>
      <c r="C23" s="319">
        <v>43.27675382991297</v>
      </c>
      <c r="D23" s="319">
        <v>17.485263737429349</v>
      </c>
      <c r="E23" s="319">
        <v>100</v>
      </c>
    </row>
    <row r="24" spans="1:5" ht="9.1999999999999993" customHeight="1">
      <c r="A24" s="299" t="s">
        <v>93</v>
      </c>
      <c r="B24" s="127">
        <v>45.618955535967956</v>
      </c>
      <c r="C24" s="127">
        <v>40.704973017448928</v>
      </c>
      <c r="D24" s="127">
        <v>13.67607144658311</v>
      </c>
      <c r="E24" s="127">
        <v>100</v>
      </c>
    </row>
    <row r="25" spans="1:5" ht="21.75" customHeight="1">
      <c r="A25" s="404" t="s">
        <v>331</v>
      </c>
      <c r="B25" s="404"/>
      <c r="C25" s="404"/>
      <c r="D25" s="404"/>
      <c r="E25" s="404"/>
    </row>
    <row r="26" spans="1:5" ht="10.5" customHeight="1">
      <c r="A26" s="401" t="s">
        <v>329</v>
      </c>
      <c r="B26" s="406"/>
      <c r="C26" s="406"/>
      <c r="D26" s="406"/>
      <c r="E26" s="406"/>
    </row>
    <row r="27" spans="1:5" ht="18" customHeight="1">
      <c r="A27" s="403" t="s">
        <v>269</v>
      </c>
      <c r="B27" s="403"/>
      <c r="C27" s="403"/>
      <c r="D27" s="403"/>
      <c r="E27" s="403"/>
    </row>
  </sheetData>
  <mergeCells count="6">
    <mergeCell ref="A2:E2"/>
    <mergeCell ref="A3:E3"/>
    <mergeCell ref="A5:E5"/>
    <mergeCell ref="A26:E26"/>
    <mergeCell ref="A27:E27"/>
    <mergeCell ref="A25:E25"/>
  </mergeCells>
  <pageMargins left="1.05" right="1.05" top="0.5" bottom="0.2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F23"/>
  <sheetViews>
    <sheetView showGridLines="0" view="pageLayout" topLeftCell="A3" zoomScale="140" zoomScaleNormal="190" zoomScaleSheetLayoutView="205" zoomScalePageLayoutView="140" workbookViewId="0">
      <selection activeCell="B34" sqref="B34"/>
    </sheetView>
  </sheetViews>
  <sheetFormatPr defaultColWidth="5.28515625" defaultRowHeight="12.75"/>
  <cols>
    <col min="1" max="1" width="14.140625" style="15" customWidth="1"/>
    <col min="2" max="3" width="8" style="15" customWidth="1"/>
    <col min="4" max="4" width="7.85546875" style="15" customWidth="1"/>
    <col min="5" max="5" width="9.28515625" style="15" customWidth="1"/>
    <col min="6" max="6" width="7.7109375" style="15" customWidth="1"/>
    <col min="7" max="10" width="5.28515625" style="15"/>
    <col min="11" max="11" width="5.28515625" style="15" customWidth="1"/>
    <col min="12" max="16384" width="5.28515625" style="15"/>
  </cols>
  <sheetData>
    <row r="1" spans="1:6" ht="10.5" customHeight="1">
      <c r="A1" s="222" t="s">
        <v>271</v>
      </c>
      <c r="B1" s="14"/>
      <c r="C1" s="14"/>
      <c r="D1" s="14"/>
      <c r="E1" s="14"/>
      <c r="F1" s="14"/>
    </row>
    <row r="2" spans="1:6" ht="12.75" customHeight="1">
      <c r="A2" s="398" t="s">
        <v>264</v>
      </c>
      <c r="B2" s="398"/>
      <c r="C2" s="398"/>
      <c r="D2" s="398"/>
      <c r="E2" s="398"/>
      <c r="F2" s="398"/>
    </row>
    <row r="3" spans="1:6" ht="18" customHeight="1">
      <c r="A3" s="399" t="s">
        <v>270</v>
      </c>
      <c r="B3" s="399"/>
      <c r="C3" s="399"/>
      <c r="D3" s="399"/>
      <c r="E3" s="399"/>
      <c r="F3" s="399"/>
    </row>
    <row r="4" spans="1:6" ht="7.5" customHeight="1">
      <c r="A4" s="16"/>
      <c r="B4" s="16"/>
      <c r="C4" s="16"/>
      <c r="D4" s="16"/>
      <c r="E4" s="16"/>
      <c r="F4" s="16"/>
    </row>
    <row r="5" spans="1:6" ht="19.5" customHeight="1">
      <c r="A5" s="400" t="s">
        <v>265</v>
      </c>
      <c r="B5" s="400"/>
      <c r="C5" s="400"/>
      <c r="D5" s="400"/>
      <c r="E5" s="400"/>
      <c r="F5" s="400"/>
    </row>
    <row r="6" spans="1:6" ht="19.5" customHeight="1">
      <c r="A6" s="19"/>
      <c r="B6" s="20" t="s">
        <v>197</v>
      </c>
      <c r="C6" s="20" t="s">
        <v>134</v>
      </c>
      <c r="D6" s="20" t="s">
        <v>199</v>
      </c>
      <c r="E6" s="20" t="s">
        <v>202</v>
      </c>
      <c r="F6" s="18" t="s">
        <v>63</v>
      </c>
    </row>
    <row r="7" spans="1:6" ht="9.1999999999999993" customHeight="1">
      <c r="A7" s="21" t="s">
        <v>23</v>
      </c>
      <c r="B7" s="22">
        <v>50729570</v>
      </c>
      <c r="C7" s="22">
        <v>35204480</v>
      </c>
      <c r="D7" s="22">
        <v>15525090</v>
      </c>
      <c r="E7" s="25">
        <v>44.099756621884481</v>
      </c>
      <c r="F7" s="26">
        <v>55.590126863990598</v>
      </c>
    </row>
    <row r="8" spans="1:6" ht="9.1999999999999993" customHeight="1">
      <c r="A8" s="105" t="s">
        <v>86</v>
      </c>
      <c r="B8" s="108">
        <v>31912465</v>
      </c>
      <c r="C8" s="108">
        <v>21072230</v>
      </c>
      <c r="D8" s="108">
        <v>10840235</v>
      </c>
      <c r="E8" s="107">
        <v>51.443226464403622</v>
      </c>
      <c r="F8" s="109">
        <v>38.815236426034964</v>
      </c>
    </row>
    <row r="9" spans="1:6" ht="9.1999999999999993" customHeight="1">
      <c r="A9" s="105" t="s">
        <v>87</v>
      </c>
      <c r="B9" s="108">
        <v>18817105</v>
      </c>
      <c r="C9" s="108">
        <v>14132250</v>
      </c>
      <c r="D9" s="108">
        <v>4684855</v>
      </c>
      <c r="E9" s="107">
        <v>33.150099948698909</v>
      </c>
      <c r="F9" s="109">
        <v>16.774890437955637</v>
      </c>
    </row>
    <row r="10" spans="1:6" ht="9.1999999999999993" customHeight="1">
      <c r="A10" s="21" t="s">
        <v>70</v>
      </c>
      <c r="B10" s="22">
        <v>196931448</v>
      </c>
      <c r="C10" s="22">
        <v>194527123</v>
      </c>
      <c r="D10" s="22">
        <v>2404325</v>
      </c>
      <c r="E10" s="25">
        <v>1.2359844544660215</v>
      </c>
      <c r="F10" s="26">
        <v>8.6090793529869529</v>
      </c>
    </row>
    <row r="11" spans="1:6" ht="9.1999999999999993" customHeight="1">
      <c r="A11" s="21" t="s">
        <v>71</v>
      </c>
      <c r="B11" s="22">
        <v>37936978</v>
      </c>
      <c r="C11" s="22">
        <v>33706554</v>
      </c>
      <c r="D11" s="22">
        <v>4230424</v>
      </c>
      <c r="E11" s="25">
        <v>12.550746065587127</v>
      </c>
      <c r="F11" s="26">
        <v>15.147725832730796</v>
      </c>
    </row>
    <row r="12" spans="1:6" ht="9.1999999999999993" customHeight="1">
      <c r="A12" s="21" t="s">
        <v>72</v>
      </c>
      <c r="B12" s="22">
        <v>14558242</v>
      </c>
      <c r="C12" s="22">
        <v>10088521</v>
      </c>
      <c r="D12" s="22">
        <v>4469721</v>
      </c>
      <c r="E12" s="25">
        <v>44.30501755410927</v>
      </c>
      <c r="F12" s="26">
        <v>16.00456792434974</v>
      </c>
    </row>
    <row r="13" spans="1:6" ht="9.1999999999999993" customHeight="1" thickBot="1">
      <c r="A13" s="35" t="s">
        <v>73</v>
      </c>
      <c r="B13" s="38">
        <v>9193451</v>
      </c>
      <c r="C13" s="38">
        <v>7895228</v>
      </c>
      <c r="D13" s="38">
        <v>1298223</v>
      </c>
      <c r="E13" s="37">
        <v>16.443135017760092</v>
      </c>
      <c r="F13" s="39">
        <v>4.6485000259419085</v>
      </c>
    </row>
    <row r="14" spans="1:6" ht="9.1999999999999993" customHeight="1">
      <c r="A14" s="44" t="s">
        <v>0</v>
      </c>
      <c r="B14" s="45">
        <v>309349689</v>
      </c>
      <c r="C14" s="45">
        <v>281421906</v>
      </c>
      <c r="D14" s="45">
        <v>27927783</v>
      </c>
      <c r="E14" s="46">
        <v>9.9238127539367902</v>
      </c>
      <c r="F14" s="47">
        <v>100</v>
      </c>
    </row>
    <row r="15" spans="1:6" ht="21.75" customHeight="1">
      <c r="A15" s="404" t="s">
        <v>331</v>
      </c>
      <c r="B15" s="405"/>
      <c r="C15" s="405"/>
      <c r="D15" s="405"/>
      <c r="E15" s="405"/>
      <c r="F15" s="405"/>
    </row>
    <row r="16" spans="1:6" ht="21.75" customHeight="1">
      <c r="A16" s="401" t="s">
        <v>439</v>
      </c>
      <c r="B16" s="406"/>
      <c r="C16" s="406"/>
      <c r="D16" s="406"/>
      <c r="E16" s="406"/>
      <c r="F16" s="406"/>
    </row>
    <row r="17" spans="1:6" ht="18" customHeight="1">
      <c r="A17" s="403" t="s">
        <v>269</v>
      </c>
      <c r="B17" s="403"/>
      <c r="C17" s="403"/>
      <c r="D17" s="403"/>
      <c r="E17" s="403"/>
      <c r="F17" s="403"/>
    </row>
    <row r="23" spans="1:6" ht="13.5" customHeight="1"/>
  </sheetData>
  <mergeCells count="6">
    <mergeCell ref="A17:F17"/>
    <mergeCell ref="A2:F2"/>
    <mergeCell ref="A3:F3"/>
    <mergeCell ref="A5:F5"/>
    <mergeCell ref="A15:F15"/>
    <mergeCell ref="A16:F16"/>
  </mergeCells>
  <pageMargins left="1.05" right="1.05" top="0.5" bottom="0.25" header="0" footer="0"/>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dimension ref="A1:E27"/>
  <sheetViews>
    <sheetView showGridLines="0" view="pageLayout" zoomScale="150" zoomScaleNormal="150" zoomScaleSheetLayoutView="100" zoomScalePageLayoutView="150" workbookViewId="0">
      <selection activeCell="A25" sqref="A25:E25"/>
    </sheetView>
  </sheetViews>
  <sheetFormatPr defaultColWidth="9.140625" defaultRowHeight="12.75"/>
  <cols>
    <col min="1" max="1" width="14.5703125" customWidth="1"/>
    <col min="2" max="5" width="9.85546875" customWidth="1"/>
    <col min="7" max="7" width="10.42578125" bestFit="1" customWidth="1"/>
    <col min="8" max="9" width="9.28515625" bestFit="1" customWidth="1"/>
  </cols>
  <sheetData>
    <row r="1" spans="1:5" ht="10.5" customHeight="1">
      <c r="A1" s="222" t="s">
        <v>334</v>
      </c>
      <c r="B1" s="14"/>
      <c r="C1" s="14"/>
      <c r="D1" s="14"/>
      <c r="E1" s="14"/>
    </row>
    <row r="2" spans="1:5" ht="12.75" customHeight="1">
      <c r="A2" s="398" t="s">
        <v>264</v>
      </c>
      <c r="B2" s="398"/>
      <c r="C2" s="398"/>
      <c r="D2" s="398"/>
      <c r="E2" s="398"/>
    </row>
    <row r="3" spans="1:5" ht="36" customHeight="1">
      <c r="A3" s="409" t="s">
        <v>440</v>
      </c>
      <c r="B3" s="409"/>
      <c r="C3" s="409"/>
      <c r="D3" s="409"/>
      <c r="E3" s="409"/>
    </row>
    <row r="4" spans="1:5" ht="7.5" customHeight="1">
      <c r="A4" s="16"/>
      <c r="B4" s="16"/>
      <c r="C4" s="16"/>
      <c r="D4" s="16"/>
      <c r="E4" s="16"/>
    </row>
    <row r="5" spans="1:5" ht="18" customHeight="1">
      <c r="A5" s="414" t="s">
        <v>333</v>
      </c>
      <c r="B5" s="400"/>
      <c r="C5" s="400"/>
      <c r="D5" s="400"/>
      <c r="E5" s="400"/>
    </row>
    <row r="6" spans="1:5" ht="18.75" customHeight="1">
      <c r="A6" s="19"/>
      <c r="B6" s="209" t="s">
        <v>433</v>
      </c>
      <c r="C6" s="209" t="s">
        <v>434</v>
      </c>
      <c r="D6" s="209" t="s">
        <v>435</v>
      </c>
      <c r="E6" s="209" t="s">
        <v>0</v>
      </c>
    </row>
    <row r="7" spans="1:5" ht="9.1999999999999993" customHeight="1">
      <c r="A7" s="21" t="s">
        <v>23</v>
      </c>
      <c r="B7" s="24">
        <v>14612574</v>
      </c>
      <c r="C7" s="24">
        <v>1447656</v>
      </c>
      <c r="D7" s="24">
        <v>1121305</v>
      </c>
      <c r="E7" s="24">
        <v>17181535</v>
      </c>
    </row>
    <row r="8" spans="1:5" ht="9.1999999999999993" customHeight="1">
      <c r="A8" s="105" t="s">
        <v>86</v>
      </c>
      <c r="B8" s="111">
        <v>13456611</v>
      </c>
      <c r="C8" s="111">
        <v>1390262</v>
      </c>
      <c r="D8" s="111">
        <v>947282</v>
      </c>
      <c r="E8" s="111">
        <v>15794155</v>
      </c>
    </row>
    <row r="9" spans="1:5" ht="9.1999999999999993" customHeight="1">
      <c r="A9" s="105" t="s">
        <v>87</v>
      </c>
      <c r="B9" s="111">
        <v>1155963</v>
      </c>
      <c r="C9" s="111">
        <v>57394</v>
      </c>
      <c r="D9" s="111">
        <v>174023</v>
      </c>
      <c r="E9" s="111">
        <v>1387380</v>
      </c>
    </row>
    <row r="10" spans="1:5" ht="9.1999999999999993" customHeight="1">
      <c r="A10" s="21" t="s">
        <v>70</v>
      </c>
      <c r="B10" s="24">
        <v>36358329</v>
      </c>
      <c r="C10" s="24">
        <v>2146769</v>
      </c>
      <c r="D10" s="24">
        <v>1132105</v>
      </c>
      <c r="E10" s="24">
        <v>39637203</v>
      </c>
    </row>
    <row r="11" spans="1:5" ht="9.1999999999999993" customHeight="1">
      <c r="A11" s="21" t="s">
        <v>71</v>
      </c>
      <c r="B11" s="24">
        <v>8456071</v>
      </c>
      <c r="C11" s="24">
        <v>1265675</v>
      </c>
      <c r="D11" s="24">
        <v>682628</v>
      </c>
      <c r="E11" s="24">
        <v>10404374</v>
      </c>
    </row>
    <row r="12" spans="1:5" ht="9.1999999999999993" customHeight="1">
      <c r="A12" s="21" t="s">
        <v>72</v>
      </c>
      <c r="B12" s="24">
        <v>2894399</v>
      </c>
      <c r="C12" s="24">
        <v>141579</v>
      </c>
      <c r="D12" s="24">
        <v>142953</v>
      </c>
      <c r="E12" s="24">
        <v>3178931</v>
      </c>
    </row>
    <row r="13" spans="1:5" ht="9.1999999999999993" customHeight="1" thickBot="1">
      <c r="A13" s="35" t="s">
        <v>73</v>
      </c>
      <c r="B13" s="24">
        <v>3165975</v>
      </c>
      <c r="C13" s="24">
        <v>373072</v>
      </c>
      <c r="D13" s="24">
        <v>191276</v>
      </c>
      <c r="E13" s="24">
        <v>3730323</v>
      </c>
    </row>
    <row r="14" spans="1:5" ht="9.1999999999999993" customHeight="1">
      <c r="A14" s="124" t="s">
        <v>0</v>
      </c>
      <c r="B14" s="48">
        <v>65487348</v>
      </c>
      <c r="C14" s="48">
        <v>5374751</v>
      </c>
      <c r="D14" s="48">
        <v>3270267</v>
      </c>
      <c r="E14" s="48">
        <v>74132366</v>
      </c>
    </row>
    <row r="15" spans="1:5" ht="9.1999999999999993" customHeight="1">
      <c r="A15" s="219"/>
      <c r="B15" s="219"/>
      <c r="C15" s="219"/>
      <c r="D15" s="219"/>
      <c r="E15" s="219"/>
    </row>
    <row r="16" spans="1:5" ht="9.1999999999999993" customHeight="1">
      <c r="A16" s="123" t="s">
        <v>438</v>
      </c>
      <c r="B16" s="123"/>
      <c r="C16" s="123"/>
      <c r="D16" s="123"/>
      <c r="E16" s="123"/>
    </row>
    <row r="17" spans="1:5" ht="9.1999999999999993" customHeight="1">
      <c r="A17" s="301" t="s">
        <v>23</v>
      </c>
      <c r="B17" s="304">
        <v>85.048128703285244</v>
      </c>
      <c r="C17" s="323">
        <v>8.4256499783051986</v>
      </c>
      <c r="D17" s="323">
        <v>6.5262213184095597</v>
      </c>
      <c r="E17" s="304">
        <v>100</v>
      </c>
    </row>
    <row r="18" spans="1:5" ht="9.1999999999999993" customHeight="1">
      <c r="A18" s="244" t="s">
        <v>86</v>
      </c>
      <c r="B18" s="306">
        <v>85.199942637007169</v>
      </c>
      <c r="C18" s="295">
        <v>8.8023829068411708</v>
      </c>
      <c r="D18" s="295">
        <v>5.9976744561516586</v>
      </c>
      <c r="E18" s="306">
        <v>100</v>
      </c>
    </row>
    <row r="19" spans="1:5" ht="9.1999999999999993" customHeight="1">
      <c r="A19" s="244" t="s">
        <v>87</v>
      </c>
      <c r="B19" s="306">
        <v>83.319854690135358</v>
      </c>
      <c r="C19" s="295">
        <v>4.1368622871888023</v>
      </c>
      <c r="D19" s="295">
        <v>12.543283022675835</v>
      </c>
      <c r="E19" s="306">
        <v>100</v>
      </c>
    </row>
    <row r="20" spans="1:5" ht="9.1999999999999993" customHeight="1">
      <c r="A20" s="301" t="s">
        <v>70</v>
      </c>
      <c r="B20" s="319">
        <v>91.727786645288774</v>
      </c>
      <c r="C20" s="324">
        <v>5.4160456276392663</v>
      </c>
      <c r="D20" s="324">
        <v>2.8561677270719632</v>
      </c>
      <c r="E20" s="319">
        <v>100</v>
      </c>
    </row>
    <row r="21" spans="1:5" ht="9.1999999999999993" customHeight="1">
      <c r="A21" s="301" t="s">
        <v>71</v>
      </c>
      <c r="B21" s="319">
        <v>81.274192950003538</v>
      </c>
      <c r="C21" s="324">
        <v>12.16483567391945</v>
      </c>
      <c r="D21" s="324">
        <v>6.5609713760770223</v>
      </c>
      <c r="E21" s="319">
        <v>100</v>
      </c>
    </row>
    <row r="22" spans="1:5" ht="9.1999999999999993" customHeight="1">
      <c r="A22" s="301" t="s">
        <v>72</v>
      </c>
      <c r="B22" s="319">
        <v>91.049443979752937</v>
      </c>
      <c r="C22" s="324">
        <v>4.4536669716958315</v>
      </c>
      <c r="D22" s="324">
        <v>4.4968890485512265</v>
      </c>
      <c r="E22" s="319">
        <v>100</v>
      </c>
    </row>
    <row r="23" spans="1:5" ht="9.1999999999999993" customHeight="1" thickBot="1">
      <c r="A23" s="236" t="s">
        <v>73</v>
      </c>
      <c r="B23" s="319">
        <v>84.871336878870807</v>
      </c>
      <c r="C23" s="324">
        <v>10.001064251004538</v>
      </c>
      <c r="D23" s="324">
        <v>5.1275988701246513</v>
      </c>
      <c r="E23" s="319">
        <v>100</v>
      </c>
    </row>
    <row r="24" spans="1:5" ht="9.1999999999999993" customHeight="1">
      <c r="A24" s="299" t="s">
        <v>93</v>
      </c>
      <c r="B24" s="327">
        <v>88.338402689049474</v>
      </c>
      <c r="C24" s="328">
        <v>7.2502083637799988</v>
      </c>
      <c r="D24" s="328">
        <v>4.4113889471705248</v>
      </c>
      <c r="E24" s="327">
        <v>100</v>
      </c>
    </row>
    <row r="25" spans="1:5" ht="21.75" customHeight="1">
      <c r="A25" s="404" t="s">
        <v>331</v>
      </c>
      <c r="B25" s="404"/>
      <c r="C25" s="404"/>
      <c r="D25" s="404"/>
      <c r="E25" s="404"/>
    </row>
    <row r="26" spans="1:5" ht="10.5" customHeight="1">
      <c r="A26" s="401" t="s">
        <v>329</v>
      </c>
      <c r="B26" s="406"/>
      <c r="C26" s="406"/>
      <c r="D26" s="406"/>
      <c r="E26" s="406"/>
    </row>
    <row r="27" spans="1:5" ht="18" customHeight="1">
      <c r="A27" s="403" t="s">
        <v>269</v>
      </c>
      <c r="B27" s="403"/>
      <c r="C27" s="403"/>
      <c r="D27" s="403"/>
      <c r="E27" s="403"/>
    </row>
  </sheetData>
  <mergeCells count="6">
    <mergeCell ref="A27:E27"/>
    <mergeCell ref="A2:E2"/>
    <mergeCell ref="A3:E3"/>
    <mergeCell ref="A5:E5"/>
    <mergeCell ref="A25:E25"/>
    <mergeCell ref="A26:E26"/>
  </mergeCells>
  <pageMargins left="1.05" right="1.05" top="0.5" bottom="0.25" header="0" footer="0"/>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dimension ref="A1:K108"/>
  <sheetViews>
    <sheetView showGridLines="0" view="pageLayout" zoomScale="145" zoomScaleNormal="100" zoomScaleSheetLayoutView="100" zoomScalePageLayoutView="145" workbookViewId="0">
      <selection activeCell="H20" sqref="H20"/>
    </sheetView>
  </sheetViews>
  <sheetFormatPr defaultColWidth="9.140625" defaultRowHeight="12.75"/>
  <cols>
    <col min="1" max="1" width="13.85546875" customWidth="1"/>
    <col min="2" max="2" width="8.7109375" style="10" customWidth="1"/>
    <col min="3" max="3" width="8" style="3" customWidth="1"/>
    <col min="4" max="4" width="8.7109375" style="10" customWidth="1"/>
    <col min="5" max="5" width="7.42578125" style="3" customWidth="1"/>
    <col min="6" max="6" width="0.7109375" style="3" customWidth="1"/>
    <col min="7" max="7" width="8.7109375" style="2" customWidth="1"/>
    <col min="8" max="8" width="8" style="3" customWidth="1"/>
    <col min="9" max="9" width="8.7109375" style="2" customWidth="1"/>
    <col min="10" max="10" width="8.140625" style="3" customWidth="1"/>
    <col min="11" max="11" width="8.28515625" customWidth="1"/>
    <col min="12" max="12" width="10.42578125" bestFit="1" customWidth="1"/>
    <col min="13" max="13" width="10.140625" bestFit="1" customWidth="1"/>
    <col min="16" max="16" width="11.140625" bestFit="1" customWidth="1"/>
    <col min="18" max="18" width="10" bestFit="1" customWidth="1"/>
  </cols>
  <sheetData>
    <row r="1" spans="1:11" ht="10.5" customHeight="1">
      <c r="A1" s="420" t="s">
        <v>336</v>
      </c>
      <c r="B1" s="420"/>
      <c r="C1" s="420"/>
      <c r="D1" s="420"/>
      <c r="E1" s="420"/>
      <c r="F1" s="208"/>
    </row>
    <row r="2" spans="1:11" ht="12.75" customHeight="1">
      <c r="A2" s="421" t="s">
        <v>264</v>
      </c>
      <c r="B2" s="421"/>
      <c r="C2" s="421"/>
      <c r="D2" s="421"/>
      <c r="E2" s="421"/>
      <c r="F2" s="421"/>
      <c r="G2" s="421"/>
      <c r="H2" s="421"/>
      <c r="I2" s="421"/>
      <c r="J2" s="421"/>
    </row>
    <row r="3" spans="1:11" ht="36" customHeight="1" thickBot="1">
      <c r="A3" s="424" t="s">
        <v>337</v>
      </c>
      <c r="B3" s="424"/>
      <c r="C3" s="424"/>
      <c r="D3" s="424"/>
      <c r="E3" s="424"/>
      <c r="F3" s="424"/>
      <c r="G3" s="424"/>
      <c r="H3" s="424"/>
      <c r="I3" s="424"/>
      <c r="J3" s="424"/>
    </row>
    <row r="4" spans="1:11" ht="7.5" customHeight="1" thickBot="1">
      <c r="A4" s="66"/>
      <c r="B4" s="67"/>
      <c r="C4" s="67"/>
      <c r="D4" s="67"/>
      <c r="E4" s="67"/>
      <c r="F4" s="67"/>
      <c r="G4" s="67"/>
      <c r="H4" s="67"/>
      <c r="I4" s="67"/>
      <c r="J4" s="67"/>
    </row>
    <row r="5" spans="1:11" ht="18" customHeight="1">
      <c r="A5" s="426" t="s">
        <v>338</v>
      </c>
      <c r="B5" s="436"/>
      <c r="C5" s="436"/>
      <c r="D5" s="436"/>
      <c r="E5" s="436"/>
      <c r="F5" s="436"/>
      <c r="G5" s="436"/>
      <c r="H5" s="436"/>
      <c r="I5" s="436"/>
      <c r="J5" s="436"/>
    </row>
    <row r="6" spans="1:11" ht="9.1999999999999993" customHeight="1">
      <c r="A6" s="129"/>
      <c r="B6" s="459" t="s">
        <v>340</v>
      </c>
      <c r="C6" s="459"/>
      <c r="D6" s="459"/>
      <c r="E6" s="459"/>
      <c r="F6" s="215"/>
      <c r="G6" s="459" t="s">
        <v>341</v>
      </c>
      <c r="H6" s="459"/>
      <c r="I6" s="459"/>
      <c r="J6" s="459"/>
    </row>
    <row r="7" spans="1:11" ht="18.600000000000001" customHeight="1">
      <c r="A7" s="63"/>
      <c r="B7" s="63"/>
      <c r="C7" s="461" t="s">
        <v>339</v>
      </c>
      <c r="D7" s="461"/>
      <c r="E7" s="376"/>
      <c r="F7" s="63"/>
      <c r="G7" s="134"/>
      <c r="H7" s="461" t="s">
        <v>339</v>
      </c>
      <c r="I7" s="461"/>
      <c r="J7" s="376"/>
    </row>
    <row r="8" spans="1:11" ht="27.95" customHeight="1">
      <c r="A8" s="92"/>
      <c r="B8" s="226" t="s">
        <v>131</v>
      </c>
      <c r="C8" s="226" t="s">
        <v>132</v>
      </c>
      <c r="D8" s="226" t="s">
        <v>133</v>
      </c>
      <c r="E8" s="375" t="s">
        <v>0</v>
      </c>
      <c r="F8" s="210"/>
      <c r="G8" s="226" t="s">
        <v>131</v>
      </c>
      <c r="H8" s="226" t="s">
        <v>132</v>
      </c>
      <c r="I8" s="226" t="s">
        <v>133</v>
      </c>
      <c r="J8" s="198" t="s">
        <v>0</v>
      </c>
      <c r="K8" s="12"/>
    </row>
    <row r="9" spans="1:11" ht="9.1999999999999993" customHeight="1">
      <c r="A9" s="21" t="s">
        <v>23</v>
      </c>
      <c r="B9" s="302">
        <v>4206731</v>
      </c>
      <c r="C9" s="302">
        <v>6008532</v>
      </c>
      <c r="D9" s="329">
        <v>1877664</v>
      </c>
      <c r="E9" s="302">
        <v>12092927</v>
      </c>
      <c r="F9" s="50"/>
      <c r="G9" s="302">
        <v>6996352</v>
      </c>
      <c r="H9" s="302">
        <v>12347483</v>
      </c>
      <c r="I9" s="302">
        <v>14204200</v>
      </c>
      <c r="J9" s="302">
        <v>33548035</v>
      </c>
      <c r="K9" s="12"/>
    </row>
    <row r="10" spans="1:11" ht="9.1999999999999993" customHeight="1">
      <c r="A10" s="105" t="s">
        <v>86</v>
      </c>
      <c r="B10" s="257">
        <v>4152520</v>
      </c>
      <c r="C10" s="257">
        <v>5228198</v>
      </c>
      <c r="D10" s="272">
        <v>1419045</v>
      </c>
      <c r="E10" s="257">
        <v>10799763</v>
      </c>
      <c r="F10" s="119"/>
      <c r="G10" s="257">
        <v>6284554</v>
      </c>
      <c r="H10" s="257">
        <v>7987171</v>
      </c>
      <c r="I10" s="257">
        <v>1846585</v>
      </c>
      <c r="J10" s="257">
        <v>16118310</v>
      </c>
      <c r="K10" s="12"/>
    </row>
    <row r="11" spans="1:11" ht="9.1999999999999993" customHeight="1">
      <c r="A11" s="105" t="s">
        <v>87</v>
      </c>
      <c r="B11" s="257">
        <v>54211</v>
      </c>
      <c r="C11" s="257">
        <v>780334</v>
      </c>
      <c r="D11" s="272">
        <v>458619</v>
      </c>
      <c r="E11" s="257">
        <v>1293164</v>
      </c>
      <c r="F11" s="119"/>
      <c r="G11" s="257">
        <v>711798</v>
      </c>
      <c r="H11" s="257">
        <v>4360312</v>
      </c>
      <c r="I11" s="257">
        <v>12357615</v>
      </c>
      <c r="J11" s="257">
        <v>17429725</v>
      </c>
      <c r="K11" s="12"/>
    </row>
    <row r="12" spans="1:11" ht="9.1999999999999993" customHeight="1">
      <c r="A12" s="21" t="s">
        <v>70</v>
      </c>
      <c r="B12" s="330">
        <v>27767843</v>
      </c>
      <c r="C12" s="330">
        <v>1328402</v>
      </c>
      <c r="D12" s="331">
        <v>324591</v>
      </c>
      <c r="E12" s="330">
        <v>29420836</v>
      </c>
      <c r="F12" s="51"/>
      <c r="G12" s="330">
        <v>148414108</v>
      </c>
      <c r="H12" s="330">
        <v>6169829</v>
      </c>
      <c r="I12" s="330">
        <v>2710308</v>
      </c>
      <c r="J12" s="330">
        <v>157294245</v>
      </c>
    </row>
    <row r="13" spans="1:11" ht="9.1999999999999993" customHeight="1">
      <c r="A13" s="21" t="s">
        <v>71</v>
      </c>
      <c r="B13" s="330">
        <v>7177954</v>
      </c>
      <c r="C13" s="330">
        <v>365406</v>
      </c>
      <c r="D13" s="331">
        <v>101243</v>
      </c>
      <c r="E13" s="330">
        <v>7644603</v>
      </c>
      <c r="F13" s="51"/>
      <c r="G13" s="330">
        <v>25523909</v>
      </c>
      <c r="H13" s="330">
        <v>1285690</v>
      </c>
      <c r="I13" s="330">
        <v>723005</v>
      </c>
      <c r="J13" s="330">
        <v>27532604</v>
      </c>
      <c r="K13" s="1"/>
    </row>
    <row r="14" spans="1:11" ht="9.1999999999999993" customHeight="1">
      <c r="A14" s="21" t="s">
        <v>72</v>
      </c>
      <c r="B14" s="330">
        <v>859185</v>
      </c>
      <c r="C14" s="330">
        <v>1101871</v>
      </c>
      <c r="D14" s="331">
        <v>352866</v>
      </c>
      <c r="E14" s="330">
        <v>2313922</v>
      </c>
      <c r="F14" s="51"/>
      <c r="G14" s="330">
        <v>2277953</v>
      </c>
      <c r="H14" s="330">
        <v>4593430</v>
      </c>
      <c r="I14" s="330">
        <v>4507928</v>
      </c>
      <c r="J14" s="330">
        <v>11379311</v>
      </c>
      <c r="K14" s="5"/>
    </row>
    <row r="15" spans="1:11" ht="9.1999999999999993" customHeight="1" thickBot="1">
      <c r="A15" s="35" t="s">
        <v>73</v>
      </c>
      <c r="B15" s="303">
        <v>2251354</v>
      </c>
      <c r="C15" s="303">
        <v>260176</v>
      </c>
      <c r="D15" s="332">
        <v>53216</v>
      </c>
      <c r="E15" s="303">
        <v>2564746</v>
      </c>
      <c r="F15" s="132"/>
      <c r="G15" s="303">
        <v>4260231</v>
      </c>
      <c r="H15" s="339">
        <v>846982</v>
      </c>
      <c r="I15" s="339">
        <v>355915</v>
      </c>
      <c r="J15" s="339">
        <v>5463128</v>
      </c>
      <c r="K15" s="3"/>
    </row>
    <row r="16" spans="1:11" ht="9.1999999999999993" customHeight="1">
      <c r="A16" s="124" t="s">
        <v>0</v>
      </c>
      <c r="B16" s="195">
        <v>42263067</v>
      </c>
      <c r="C16" s="195">
        <v>9064387</v>
      </c>
      <c r="D16" s="194">
        <v>2709580</v>
      </c>
      <c r="E16" s="195">
        <v>54037034</v>
      </c>
      <c r="F16" s="153"/>
      <c r="G16" s="195">
        <v>187472553</v>
      </c>
      <c r="H16" s="195">
        <v>25243414</v>
      </c>
      <c r="I16" s="195">
        <v>22501356</v>
      </c>
      <c r="J16" s="195">
        <v>235217323</v>
      </c>
      <c r="K16" s="3"/>
    </row>
    <row r="17" spans="1:11" ht="9.1999999999999993" customHeight="1">
      <c r="A17" s="207"/>
      <c r="B17" s="302"/>
      <c r="C17" s="333"/>
      <c r="D17" s="302"/>
      <c r="E17" s="334"/>
      <c r="F17" s="156"/>
      <c r="G17" s="302"/>
      <c r="H17" s="329"/>
      <c r="I17" s="302"/>
      <c r="J17" s="329"/>
      <c r="K17" s="3"/>
    </row>
    <row r="18" spans="1:11" ht="9.1999999999999993" customHeight="1">
      <c r="A18" s="300" t="s">
        <v>438</v>
      </c>
      <c r="B18" s="302"/>
      <c r="C18" s="333"/>
      <c r="D18" s="302"/>
      <c r="E18" s="334"/>
      <c r="F18" s="156"/>
      <c r="G18" s="302"/>
      <c r="H18" s="329"/>
      <c r="I18" s="302"/>
      <c r="J18" s="329"/>
      <c r="K18" s="3"/>
    </row>
    <row r="19" spans="1:11" ht="9.1999999999999993" customHeight="1">
      <c r="A19" s="301" t="s">
        <v>23</v>
      </c>
      <c r="B19" s="325">
        <v>34.786706311879662</v>
      </c>
      <c r="C19" s="325">
        <v>49.686333176409647</v>
      </c>
      <c r="D19" s="323">
        <v>15.526960511710689</v>
      </c>
      <c r="E19" s="325">
        <v>100</v>
      </c>
      <c r="F19" s="155"/>
      <c r="G19" s="340">
        <v>20.854729643628904</v>
      </c>
      <c r="H19" s="340">
        <v>36.805383683425866</v>
      </c>
      <c r="I19" s="340">
        <v>42.339886672945227</v>
      </c>
      <c r="J19" s="340">
        <v>100</v>
      </c>
      <c r="K19" s="3"/>
    </row>
    <row r="20" spans="1:11" ht="9.1999999999999993" customHeight="1">
      <c r="A20" s="244" t="s">
        <v>86</v>
      </c>
      <c r="B20" s="291">
        <v>38.450103025408986</v>
      </c>
      <c r="C20" s="291">
        <v>48.410303077947177</v>
      </c>
      <c r="D20" s="295">
        <v>13.139593896643841</v>
      </c>
      <c r="E20" s="291">
        <v>100</v>
      </c>
      <c r="F20" s="120"/>
      <c r="G20" s="341">
        <v>38.990154675024861</v>
      </c>
      <c r="H20" s="341">
        <v>49.553402310788165</v>
      </c>
      <c r="I20" s="341">
        <v>11.45644301418697</v>
      </c>
      <c r="J20" s="341">
        <v>100</v>
      </c>
      <c r="K20" s="3"/>
    </row>
    <row r="21" spans="1:11" ht="9.1999999999999993" customHeight="1">
      <c r="A21" s="244" t="s">
        <v>87</v>
      </c>
      <c r="B21" s="291">
        <v>4.192121030279222</v>
      </c>
      <c r="C21" s="291">
        <v>60.343003671614738</v>
      </c>
      <c r="D21" s="295">
        <v>35.464875298106044</v>
      </c>
      <c r="E21" s="291">
        <v>100</v>
      </c>
      <c r="F21" s="120"/>
      <c r="G21" s="341">
        <v>4.0838165834515463</v>
      </c>
      <c r="H21" s="341">
        <v>25.016527799491961</v>
      </c>
      <c r="I21" s="341">
        <v>70.899655617056496</v>
      </c>
      <c r="J21" s="341">
        <v>100</v>
      </c>
      <c r="K21" s="3"/>
    </row>
    <row r="22" spans="1:11" ht="9.1999999999999993" customHeight="1">
      <c r="A22" s="301" t="s">
        <v>70</v>
      </c>
      <c r="B22" s="326">
        <v>94.381556662767835</v>
      </c>
      <c r="C22" s="326">
        <v>4.5151742119088665</v>
      </c>
      <c r="D22" s="324">
        <v>1.1032691253232914</v>
      </c>
      <c r="E22" s="326">
        <v>100</v>
      </c>
      <c r="F22" s="64"/>
      <c r="G22" s="342">
        <v>94.354442529032127</v>
      </c>
      <c r="H22" s="342">
        <v>3.9224759939564224</v>
      </c>
      <c r="I22" s="342">
        <v>1.7230814770114444</v>
      </c>
      <c r="J22" s="342">
        <v>100</v>
      </c>
      <c r="K22" s="3"/>
    </row>
    <row r="23" spans="1:11" ht="9.1999999999999993" customHeight="1">
      <c r="A23" s="301" t="s">
        <v>71</v>
      </c>
      <c r="B23" s="326">
        <v>93.895706552714373</v>
      </c>
      <c r="C23" s="326">
        <v>4.7799212071575203</v>
      </c>
      <c r="D23" s="324">
        <v>1.3243722401281008</v>
      </c>
      <c r="E23" s="326">
        <v>100</v>
      </c>
      <c r="F23" s="64"/>
      <c r="G23" s="342">
        <v>92.704304322250081</v>
      </c>
      <c r="H23" s="342">
        <v>4.6696999673550676</v>
      </c>
      <c r="I23" s="342">
        <v>2.625995710394847</v>
      </c>
      <c r="J23" s="342">
        <v>100</v>
      </c>
      <c r="K23" s="3"/>
    </row>
    <row r="24" spans="1:11" ht="9.1999999999999993" customHeight="1">
      <c r="A24" s="301" t="s">
        <v>72</v>
      </c>
      <c r="B24" s="326">
        <v>37.131113321883795</v>
      </c>
      <c r="C24" s="326">
        <v>47.619193732545867</v>
      </c>
      <c r="D24" s="324">
        <v>15.249692945570335</v>
      </c>
      <c r="E24" s="326">
        <v>100</v>
      </c>
      <c r="F24" s="64"/>
      <c r="G24" s="342">
        <v>20.018373695911819</v>
      </c>
      <c r="H24" s="342">
        <v>40.36650373647403</v>
      </c>
      <c r="I24" s="342">
        <v>39.615122567614151</v>
      </c>
      <c r="J24" s="342">
        <v>100</v>
      </c>
      <c r="K24" s="3"/>
    </row>
    <row r="25" spans="1:11" ht="9.1999999999999993" customHeight="1" thickBot="1">
      <c r="A25" s="236" t="s">
        <v>73</v>
      </c>
      <c r="B25" s="335">
        <v>87.780778291495537</v>
      </c>
      <c r="C25" s="335">
        <v>10.144318384744533</v>
      </c>
      <c r="D25" s="336">
        <v>2.0749033237599357</v>
      </c>
      <c r="E25" s="335">
        <v>100</v>
      </c>
      <c r="F25" s="130"/>
      <c r="G25" s="343">
        <v>77.981533656176467</v>
      </c>
      <c r="H25" s="343">
        <v>15.503608921482344</v>
      </c>
      <c r="I25" s="343">
        <v>6.5148574223411932</v>
      </c>
      <c r="J25" s="343">
        <v>100</v>
      </c>
      <c r="K25" s="3"/>
    </row>
    <row r="26" spans="1:11" ht="9.1999999999999993" customHeight="1">
      <c r="A26" s="249" t="s">
        <v>93</v>
      </c>
      <c r="B26" s="337">
        <v>78.21130042037467</v>
      </c>
      <c r="C26" s="337">
        <v>16.774397721384933</v>
      </c>
      <c r="D26" s="338">
        <v>5.0143018582404064</v>
      </c>
      <c r="E26" s="337">
        <v>100</v>
      </c>
      <c r="F26" s="131"/>
      <c r="G26" s="234">
        <v>79.701847894935867</v>
      </c>
      <c r="H26" s="234">
        <v>10.731953615508157</v>
      </c>
      <c r="I26" s="234">
        <v>9.5661984895559762</v>
      </c>
      <c r="J26" s="234">
        <v>100</v>
      </c>
      <c r="K26" s="3"/>
    </row>
    <row r="27" spans="1:11" ht="10.5" customHeight="1">
      <c r="A27" s="460" t="s">
        <v>331</v>
      </c>
      <c r="B27" s="460"/>
      <c r="C27" s="460"/>
      <c r="D27" s="460"/>
      <c r="E27" s="460"/>
      <c r="F27" s="460"/>
      <c r="G27" s="460"/>
      <c r="H27" s="460"/>
      <c r="I27" s="460"/>
      <c r="J27" s="460"/>
      <c r="K27" s="3"/>
    </row>
    <row r="28" spans="1:11" ht="10.5" customHeight="1">
      <c r="A28" s="434" t="s">
        <v>275</v>
      </c>
      <c r="B28" s="435"/>
      <c r="C28" s="435"/>
      <c r="D28" s="435"/>
      <c r="E28" s="435"/>
      <c r="F28" s="435"/>
      <c r="G28" s="435"/>
      <c r="H28" s="435"/>
      <c r="I28" s="435"/>
      <c r="J28" s="435"/>
      <c r="K28" s="3"/>
    </row>
    <row r="29" spans="1:11" ht="18" customHeight="1">
      <c r="A29" s="403" t="s">
        <v>269</v>
      </c>
      <c r="B29" s="403"/>
      <c r="C29" s="403"/>
      <c r="D29" s="403"/>
      <c r="E29" s="403"/>
      <c r="F29" s="403"/>
      <c r="G29" s="403"/>
      <c r="H29" s="57"/>
      <c r="I29" s="56"/>
      <c r="J29" s="57"/>
      <c r="K29" s="3"/>
    </row>
    <row r="32" spans="1:11" ht="12.75" customHeight="1"/>
    <row r="53" ht="12.75" customHeight="1"/>
    <row r="57" ht="12.75" customHeight="1"/>
    <row r="79" ht="12.75" customHeight="1"/>
    <row r="83" ht="12.75" customHeight="1"/>
    <row r="104" ht="12.75" customHeight="1"/>
    <row r="108" ht="12.75" customHeight="1"/>
  </sheetData>
  <mergeCells count="12">
    <mergeCell ref="A28:J28"/>
    <mergeCell ref="A29:G29"/>
    <mergeCell ref="A3:J3"/>
    <mergeCell ref="A27:J27"/>
    <mergeCell ref="C7:D7"/>
    <mergeCell ref="H7:I7"/>
    <mergeCell ref="A1:E1"/>
    <mergeCell ref="A2:G2"/>
    <mergeCell ref="H2:J2"/>
    <mergeCell ref="A5:J5"/>
    <mergeCell ref="B6:E6"/>
    <mergeCell ref="G6:J6"/>
  </mergeCells>
  <pageMargins left="1.05" right="1.05" top="0.5" bottom="0.25" header="0" footer="0"/>
  <pageSetup orientation="portrait" r:id="rId1"/>
  <headerFooter alignWithMargins="0"/>
  <colBreaks count="1" manualBreakCount="1">
    <brk id="10" max="1048575" man="1"/>
  </colBreaks>
  <drawing r:id="rId2"/>
</worksheet>
</file>

<file path=xl/worksheets/sheet22.xml><?xml version="1.0" encoding="utf-8"?>
<worksheet xmlns="http://schemas.openxmlformats.org/spreadsheetml/2006/main" xmlns:r="http://schemas.openxmlformats.org/officeDocument/2006/relationships">
  <dimension ref="A1:K99"/>
  <sheetViews>
    <sheetView showGridLines="0" view="pageLayout" zoomScale="130" zoomScaleNormal="145" zoomScaleSheetLayoutView="100" zoomScalePageLayoutView="130" workbookViewId="0">
      <selection activeCell="I8" sqref="I8"/>
    </sheetView>
  </sheetViews>
  <sheetFormatPr defaultColWidth="9.140625" defaultRowHeight="12.75"/>
  <cols>
    <col min="1" max="1" width="8.85546875" customWidth="1"/>
    <col min="2" max="2" width="9.140625" style="10" customWidth="1"/>
    <col min="3" max="3" width="9.140625" style="3" customWidth="1"/>
    <col min="4" max="4" width="9.7109375" style="10" customWidth="1"/>
    <col min="5" max="5" width="8.5703125" style="3" customWidth="1"/>
    <col min="6" max="6" width="0.7109375" style="3" customWidth="1"/>
    <col min="7" max="7" width="9.140625" style="2" customWidth="1"/>
    <col min="8" max="8" width="9.28515625" style="3" customWidth="1"/>
    <col min="9" max="9" width="9.5703125" style="2" customWidth="1"/>
    <col min="10" max="10" width="9.140625" style="3" customWidth="1"/>
    <col min="12" max="12" width="10.42578125" bestFit="1" customWidth="1"/>
    <col min="13" max="13" width="10.140625" bestFit="1" customWidth="1"/>
    <col min="16" max="16" width="11.140625" bestFit="1" customWidth="1"/>
    <col min="18" max="18" width="10" bestFit="1" customWidth="1"/>
  </cols>
  <sheetData>
    <row r="1" spans="1:11" ht="9.75" customHeight="1">
      <c r="A1" s="420" t="s">
        <v>343</v>
      </c>
      <c r="B1" s="420"/>
      <c r="C1" s="420"/>
      <c r="D1" s="420"/>
      <c r="E1" s="420"/>
      <c r="F1" s="208"/>
    </row>
    <row r="2" spans="1:11" ht="12.75" customHeight="1">
      <c r="A2" s="421" t="s">
        <v>264</v>
      </c>
      <c r="B2" s="421"/>
      <c r="C2" s="421"/>
      <c r="D2" s="421"/>
      <c r="E2" s="421"/>
      <c r="F2" s="421"/>
      <c r="G2" s="421"/>
      <c r="H2" s="421"/>
      <c r="I2" s="421"/>
      <c r="J2" s="421"/>
    </row>
    <row r="3" spans="1:11" ht="36" customHeight="1" thickBot="1">
      <c r="A3" s="424" t="s">
        <v>342</v>
      </c>
      <c r="B3" s="424"/>
      <c r="C3" s="424"/>
      <c r="D3" s="424"/>
      <c r="E3" s="424"/>
      <c r="F3" s="424"/>
      <c r="G3" s="424"/>
      <c r="H3" s="424"/>
      <c r="I3" s="424"/>
      <c r="J3" s="424"/>
    </row>
    <row r="4" spans="1:11" ht="7.5" customHeight="1" thickBot="1">
      <c r="A4" s="66"/>
      <c r="B4" s="67"/>
      <c r="C4" s="67"/>
      <c r="D4" s="67"/>
      <c r="E4" s="67"/>
      <c r="F4" s="67"/>
      <c r="G4" s="67"/>
      <c r="H4" s="67"/>
      <c r="I4" s="67"/>
      <c r="J4" s="67"/>
    </row>
    <row r="5" spans="1:11" ht="18" customHeight="1">
      <c r="A5" s="462" t="s">
        <v>345</v>
      </c>
      <c r="B5" s="436"/>
      <c r="C5" s="436"/>
      <c r="D5" s="436"/>
      <c r="E5" s="436"/>
      <c r="F5" s="436"/>
      <c r="G5" s="436"/>
      <c r="H5" s="436"/>
      <c r="I5" s="436"/>
      <c r="J5" s="436"/>
    </row>
    <row r="6" spans="1:11" ht="9.1999999999999993" customHeight="1">
      <c r="A6" s="136"/>
      <c r="B6" s="459" t="s">
        <v>340</v>
      </c>
      <c r="C6" s="459"/>
      <c r="D6" s="459"/>
      <c r="E6" s="459"/>
      <c r="F6" s="215"/>
      <c r="G6" s="459" t="s">
        <v>341</v>
      </c>
      <c r="H6" s="459"/>
      <c r="I6" s="459"/>
      <c r="J6" s="459"/>
    </row>
    <row r="7" spans="1:11" ht="18.75" customHeight="1">
      <c r="A7" s="63"/>
      <c r="B7" s="63"/>
      <c r="C7" s="461" t="s">
        <v>339</v>
      </c>
      <c r="D7" s="461"/>
      <c r="E7" s="377"/>
      <c r="F7" s="63"/>
      <c r="G7" s="134"/>
      <c r="H7" s="461" t="s">
        <v>339</v>
      </c>
      <c r="I7" s="461"/>
      <c r="J7" s="377"/>
    </row>
    <row r="8" spans="1:11" ht="27.75" customHeight="1">
      <c r="A8" s="207" t="s">
        <v>344</v>
      </c>
      <c r="B8" s="240" t="s">
        <v>131</v>
      </c>
      <c r="C8" s="240" t="s">
        <v>132</v>
      </c>
      <c r="D8" s="240" t="s">
        <v>133</v>
      </c>
      <c r="E8" s="240" t="s">
        <v>0</v>
      </c>
      <c r="F8" s="240"/>
      <c r="G8" s="240" t="s">
        <v>131</v>
      </c>
      <c r="H8" s="240" t="s">
        <v>132</v>
      </c>
      <c r="I8" s="240" t="s">
        <v>133</v>
      </c>
      <c r="J8" s="240" t="s">
        <v>0</v>
      </c>
      <c r="K8" s="12"/>
    </row>
    <row r="9" spans="1:11" ht="9.1999999999999993" customHeight="1">
      <c r="A9" s="103" t="s">
        <v>55</v>
      </c>
      <c r="B9" s="344" t="s">
        <v>196</v>
      </c>
      <c r="C9" s="344" t="s">
        <v>196</v>
      </c>
      <c r="D9" s="344" t="s">
        <v>196</v>
      </c>
      <c r="E9" s="344" t="s">
        <v>196</v>
      </c>
      <c r="F9" s="218"/>
      <c r="G9" s="351">
        <v>366706</v>
      </c>
      <c r="H9" s="351">
        <v>2185228</v>
      </c>
      <c r="I9" s="351">
        <v>4136933</v>
      </c>
      <c r="J9" s="351">
        <v>6688867</v>
      </c>
      <c r="K9" s="1"/>
    </row>
    <row r="10" spans="1:11" ht="9.1999999999999993" customHeight="1">
      <c r="A10" s="103" t="s">
        <v>101</v>
      </c>
      <c r="B10" s="316">
        <v>15954</v>
      </c>
      <c r="C10" s="316">
        <v>201878</v>
      </c>
      <c r="D10" s="316">
        <v>47699</v>
      </c>
      <c r="E10" s="272">
        <v>265531</v>
      </c>
      <c r="F10" s="119"/>
      <c r="G10" s="272">
        <v>164165</v>
      </c>
      <c r="H10" s="272">
        <v>1345424</v>
      </c>
      <c r="I10" s="272">
        <v>3627501</v>
      </c>
      <c r="J10" s="272">
        <v>5137090</v>
      </c>
      <c r="K10" s="5"/>
    </row>
    <row r="11" spans="1:11" ht="9.1999999999999993" customHeight="1" thickBot="1">
      <c r="A11" s="104" t="s">
        <v>168</v>
      </c>
      <c r="B11" s="353">
        <v>38257</v>
      </c>
      <c r="C11" s="353">
        <v>578456</v>
      </c>
      <c r="D11" s="353">
        <v>410920</v>
      </c>
      <c r="E11" s="352">
        <v>1027633</v>
      </c>
      <c r="F11" s="137"/>
      <c r="G11" s="352">
        <v>180927</v>
      </c>
      <c r="H11" s="288">
        <v>829660</v>
      </c>
      <c r="I11" s="288">
        <v>4593181</v>
      </c>
      <c r="J11" s="288">
        <v>5603768</v>
      </c>
      <c r="K11" s="3"/>
    </row>
    <row r="12" spans="1:11" ht="9.1999999999999993" customHeight="1">
      <c r="A12" s="124" t="s">
        <v>0</v>
      </c>
      <c r="B12" s="318">
        <v>54211</v>
      </c>
      <c r="C12" s="318">
        <v>780334</v>
      </c>
      <c r="D12" s="318">
        <v>458619</v>
      </c>
      <c r="E12" s="194">
        <v>1293164</v>
      </c>
      <c r="F12" s="153"/>
      <c r="G12" s="194">
        <v>711798</v>
      </c>
      <c r="H12" s="194">
        <v>4360312</v>
      </c>
      <c r="I12" s="194">
        <v>12357615</v>
      </c>
      <c r="J12" s="194">
        <v>17429725</v>
      </c>
      <c r="K12" s="3"/>
    </row>
    <row r="13" spans="1:11" ht="9.1999999999999993" customHeight="1">
      <c r="A13" s="207"/>
      <c r="B13" s="50"/>
      <c r="C13" s="156"/>
      <c r="D13" s="50"/>
      <c r="E13" s="156"/>
      <c r="F13" s="156"/>
      <c r="G13" s="50"/>
      <c r="H13" s="156"/>
      <c r="I13" s="50"/>
      <c r="J13" s="156"/>
      <c r="K13" s="3"/>
    </row>
    <row r="14" spans="1:11" ht="9.1999999999999993" customHeight="1">
      <c r="A14" s="123" t="s">
        <v>438</v>
      </c>
      <c r="B14" s="50"/>
      <c r="C14" s="156"/>
      <c r="D14" s="50"/>
      <c r="E14" s="156"/>
      <c r="F14" s="156"/>
      <c r="G14" s="50"/>
      <c r="H14" s="156"/>
      <c r="I14" s="50"/>
      <c r="J14" s="156"/>
      <c r="K14" s="3"/>
    </row>
    <row r="15" spans="1:11" ht="9.1999999999999993" customHeight="1">
      <c r="A15" s="103" t="s">
        <v>55</v>
      </c>
      <c r="B15" s="345" t="s">
        <v>196</v>
      </c>
      <c r="C15" s="345" t="s">
        <v>196</v>
      </c>
      <c r="D15" s="345" t="s">
        <v>196</v>
      </c>
      <c r="E15" s="345" t="s">
        <v>196</v>
      </c>
      <c r="F15" s="224"/>
      <c r="G15" s="348">
        <v>5.4823335551446899</v>
      </c>
      <c r="H15" s="345">
        <v>32.669628503601587</v>
      </c>
      <c r="I15" s="345">
        <v>61.848037941253729</v>
      </c>
      <c r="J15" s="345">
        <v>100</v>
      </c>
      <c r="K15" s="3"/>
    </row>
    <row r="16" spans="1:11" ht="9.1999999999999993" customHeight="1">
      <c r="A16" s="103" t="s">
        <v>101</v>
      </c>
      <c r="B16" s="306">
        <v>6.0083380094979493</v>
      </c>
      <c r="C16" s="306">
        <v>76.028034391464644</v>
      </c>
      <c r="D16" s="306">
        <v>17.963627599037402</v>
      </c>
      <c r="E16" s="306">
        <v>100</v>
      </c>
      <c r="F16" s="126"/>
      <c r="G16" s="321">
        <v>3.1956808231897824</v>
      </c>
      <c r="H16" s="306">
        <v>26.190391836623455</v>
      </c>
      <c r="I16" s="306">
        <v>70.613927340186748</v>
      </c>
      <c r="J16" s="306">
        <v>100</v>
      </c>
      <c r="K16" s="3"/>
    </row>
    <row r="17" spans="1:11" ht="9.1999999999999993" customHeight="1" thickBot="1">
      <c r="A17" s="104" t="s">
        <v>168</v>
      </c>
      <c r="B17" s="346">
        <v>3.722827118241629</v>
      </c>
      <c r="C17" s="346">
        <v>56.290134707624219</v>
      </c>
      <c r="D17" s="346">
        <v>39.987038174134149</v>
      </c>
      <c r="E17" s="346">
        <v>100</v>
      </c>
      <c r="F17" s="138"/>
      <c r="G17" s="349">
        <v>3.2286668541595587</v>
      </c>
      <c r="H17" s="346">
        <v>14.805395226925883</v>
      </c>
      <c r="I17" s="346">
        <v>81.965937918914562</v>
      </c>
      <c r="J17" s="346">
        <v>100</v>
      </c>
      <c r="K17" s="3"/>
    </row>
    <row r="18" spans="1:11" ht="9.1999999999999993" customHeight="1">
      <c r="A18" s="69" t="s">
        <v>0</v>
      </c>
      <c r="B18" s="347">
        <v>4.192121030279222</v>
      </c>
      <c r="C18" s="347">
        <v>60.343003671614738</v>
      </c>
      <c r="D18" s="347">
        <v>35.464875298106044</v>
      </c>
      <c r="E18" s="347">
        <v>100</v>
      </c>
      <c r="F18" s="139"/>
      <c r="G18" s="350">
        <v>4.0838165834515463</v>
      </c>
      <c r="H18" s="347">
        <v>25.016527799491961</v>
      </c>
      <c r="I18" s="347">
        <v>70.899655617056496</v>
      </c>
      <c r="J18" s="347">
        <v>100</v>
      </c>
      <c r="K18" s="3"/>
    </row>
    <row r="19" spans="1:11" ht="9.75" customHeight="1">
      <c r="A19" s="434" t="s">
        <v>275</v>
      </c>
      <c r="B19" s="435"/>
      <c r="C19" s="435"/>
      <c r="D19" s="435"/>
      <c r="E19" s="435"/>
      <c r="F19" s="435"/>
      <c r="G19" s="435"/>
      <c r="H19" s="435"/>
      <c r="I19" s="435"/>
      <c r="J19" s="435"/>
      <c r="K19" s="3"/>
    </row>
    <row r="20" spans="1:11" ht="18" customHeight="1">
      <c r="A20" s="403" t="s">
        <v>269</v>
      </c>
      <c r="B20" s="403"/>
      <c r="C20" s="403"/>
      <c r="D20" s="403"/>
      <c r="E20" s="403"/>
      <c r="F20" s="403"/>
      <c r="G20" s="403"/>
      <c r="H20" s="57"/>
      <c r="I20" s="56"/>
      <c r="J20" s="57"/>
      <c r="K20" s="3"/>
    </row>
    <row r="23" spans="1:11" ht="12.75" customHeight="1"/>
    <row r="44" ht="12.75" customHeight="1"/>
    <row r="48" ht="12.75" customHeight="1"/>
    <row r="70" ht="12.75" customHeight="1"/>
    <row r="74" ht="12.75" customHeight="1"/>
    <row r="95" ht="12.75" customHeight="1"/>
    <row r="99" ht="12.75" customHeight="1"/>
  </sheetData>
  <mergeCells count="11">
    <mergeCell ref="C7:D7"/>
    <mergeCell ref="H7:I7"/>
    <mergeCell ref="G6:J6"/>
    <mergeCell ref="A19:J19"/>
    <mergeCell ref="A20:G20"/>
    <mergeCell ref="B6:E6"/>
    <mergeCell ref="A1:E1"/>
    <mergeCell ref="A2:G2"/>
    <mergeCell ref="H2:J2"/>
    <mergeCell ref="A3:J3"/>
    <mergeCell ref="A5:J5"/>
  </mergeCells>
  <pageMargins left="1.05" right="1.05" top="0.5" bottom="0.25" header="0" footer="0"/>
  <pageSetup orientation="portrait" r:id="rId1"/>
  <headerFooter alignWithMargins="0"/>
  <colBreaks count="1" manualBreakCount="1">
    <brk id="10" max="1048575" man="1"/>
  </colBreaks>
  <drawing r:id="rId2"/>
</worksheet>
</file>

<file path=xl/worksheets/sheet23.xml><?xml version="1.0" encoding="utf-8"?>
<worksheet xmlns="http://schemas.openxmlformats.org/spreadsheetml/2006/main" xmlns:r="http://schemas.openxmlformats.org/officeDocument/2006/relationships">
  <dimension ref="A1:H61"/>
  <sheetViews>
    <sheetView showGridLines="0" view="pageLayout" zoomScale="150" zoomScaleNormal="100" zoomScaleSheetLayoutView="100" zoomScalePageLayoutView="150" workbookViewId="0">
      <selection activeCell="A12" sqref="A12"/>
    </sheetView>
  </sheetViews>
  <sheetFormatPr defaultRowHeight="8.25"/>
  <cols>
    <col min="1" max="1" width="13.85546875" style="135" customWidth="1"/>
    <col min="2" max="7" width="11.42578125" style="135" customWidth="1"/>
    <col min="8" max="8" width="12.7109375" style="135" customWidth="1"/>
    <col min="9" max="16384" width="9.140625" style="135"/>
  </cols>
  <sheetData>
    <row r="1" spans="1:8" ht="10.5" customHeight="1">
      <c r="A1" s="223" t="s">
        <v>346</v>
      </c>
    </row>
    <row r="2" spans="1:8" ht="12.75" customHeight="1">
      <c r="A2" s="398" t="s">
        <v>264</v>
      </c>
      <c r="B2" s="398"/>
      <c r="C2" s="398"/>
      <c r="D2" s="398"/>
      <c r="E2" s="398"/>
      <c r="F2" s="398"/>
      <c r="G2" s="398"/>
    </row>
    <row r="3" spans="1:8" ht="18" customHeight="1">
      <c r="A3" s="409" t="s">
        <v>347</v>
      </c>
      <c r="B3" s="409"/>
      <c r="C3" s="409"/>
      <c r="D3" s="409"/>
      <c r="E3" s="409"/>
      <c r="F3" s="409"/>
      <c r="G3" s="409"/>
    </row>
    <row r="4" spans="1:8" ht="7.5" customHeight="1">
      <c r="A4" s="458"/>
      <c r="B4" s="458"/>
      <c r="C4" s="458"/>
      <c r="D4" s="458"/>
      <c r="E4" s="458"/>
      <c r="F4" s="458"/>
      <c r="G4" s="458"/>
    </row>
    <row r="5" spans="1:8" ht="18" customHeight="1">
      <c r="A5" s="429" t="s">
        <v>351</v>
      </c>
      <c r="B5" s="429"/>
      <c r="C5" s="429"/>
      <c r="D5" s="429"/>
      <c r="E5" s="429"/>
      <c r="F5" s="429"/>
      <c r="G5" s="429"/>
    </row>
    <row r="6" spans="1:8" ht="9.1999999999999993" customHeight="1">
      <c r="B6" s="40" t="s">
        <v>56</v>
      </c>
      <c r="C6" s="40" t="s">
        <v>57</v>
      </c>
      <c r="D6" s="40" t="s">
        <v>58</v>
      </c>
      <c r="E6" s="40" t="s">
        <v>76</v>
      </c>
      <c r="F6" s="40" t="s">
        <v>59</v>
      </c>
      <c r="G6" s="40" t="s">
        <v>0</v>
      </c>
    </row>
    <row r="7" spans="1:8" ht="9.1999999999999993" customHeight="1">
      <c r="A7" s="21" t="s">
        <v>23</v>
      </c>
      <c r="B7" s="315">
        <v>6131310</v>
      </c>
      <c r="C7" s="315">
        <v>4174618</v>
      </c>
      <c r="D7" s="354">
        <v>7215592</v>
      </c>
      <c r="E7" s="354">
        <v>6225777</v>
      </c>
      <c r="F7" s="354">
        <v>3588593</v>
      </c>
      <c r="G7" s="354">
        <v>27335890</v>
      </c>
    </row>
    <row r="8" spans="1:8" ht="9.1999999999999993" customHeight="1">
      <c r="A8" s="105" t="s">
        <v>86</v>
      </c>
      <c r="B8" s="316">
        <v>953270</v>
      </c>
      <c r="C8" s="316">
        <v>1546931</v>
      </c>
      <c r="D8" s="272">
        <v>3437299</v>
      </c>
      <c r="E8" s="272">
        <v>3861097</v>
      </c>
      <c r="F8" s="272">
        <v>2048199</v>
      </c>
      <c r="G8" s="272">
        <v>11846796</v>
      </c>
      <c r="H8" s="28"/>
    </row>
    <row r="9" spans="1:8" ht="9.1999999999999993" customHeight="1">
      <c r="A9" s="105" t="s">
        <v>87</v>
      </c>
      <c r="B9" s="316">
        <v>5178040</v>
      </c>
      <c r="C9" s="316">
        <v>2627687</v>
      </c>
      <c r="D9" s="272">
        <v>3778293</v>
      </c>
      <c r="E9" s="272">
        <v>2364680</v>
      </c>
      <c r="F9" s="272">
        <v>1540394</v>
      </c>
      <c r="G9" s="272">
        <v>15489094</v>
      </c>
      <c r="H9" s="28"/>
    </row>
    <row r="10" spans="1:8" ht="9.1999999999999993" customHeight="1">
      <c r="A10" s="21" t="s">
        <v>70</v>
      </c>
      <c r="B10" s="315">
        <v>4069662</v>
      </c>
      <c r="C10" s="315">
        <v>8896410</v>
      </c>
      <c r="D10" s="354">
        <v>40902298</v>
      </c>
      <c r="E10" s="354">
        <v>41904683</v>
      </c>
      <c r="F10" s="354">
        <v>43924341</v>
      </c>
      <c r="G10" s="354">
        <v>139697394</v>
      </c>
      <c r="H10" s="28"/>
    </row>
    <row r="11" spans="1:8" ht="9.1999999999999993" customHeight="1">
      <c r="A11" s="21" t="s">
        <v>71</v>
      </c>
      <c r="B11" s="315">
        <v>1176878</v>
      </c>
      <c r="C11" s="315">
        <v>2941409</v>
      </c>
      <c r="D11" s="354">
        <v>7338359</v>
      </c>
      <c r="E11" s="354">
        <v>7481968</v>
      </c>
      <c r="F11" s="354">
        <v>4142690</v>
      </c>
      <c r="G11" s="354">
        <v>23081304</v>
      </c>
      <c r="H11" s="28"/>
    </row>
    <row r="12" spans="1:8" ht="9.1999999999999993" customHeight="1">
      <c r="A12" s="21" t="s">
        <v>72</v>
      </c>
      <c r="B12" s="315">
        <v>836191</v>
      </c>
      <c r="C12" s="315">
        <v>580090</v>
      </c>
      <c r="D12" s="354">
        <v>1587467</v>
      </c>
      <c r="E12" s="354">
        <v>1921373</v>
      </c>
      <c r="F12" s="354">
        <v>4956912</v>
      </c>
      <c r="G12" s="354">
        <v>9882033</v>
      </c>
      <c r="H12" s="28"/>
    </row>
    <row r="13" spans="1:8" ht="9.1999999999999993" customHeight="1" thickBot="1">
      <c r="A13" s="35" t="s">
        <v>73</v>
      </c>
      <c r="B13" s="317">
        <v>215719</v>
      </c>
      <c r="C13" s="317">
        <v>410283</v>
      </c>
      <c r="D13" s="329">
        <v>1167807</v>
      </c>
      <c r="E13" s="329">
        <v>1495770</v>
      </c>
      <c r="F13" s="329">
        <v>1059929</v>
      </c>
      <c r="G13" s="329">
        <v>4349508</v>
      </c>
      <c r="H13" s="28"/>
    </row>
    <row r="14" spans="1:8" ht="9.1999999999999993" customHeight="1">
      <c r="A14" s="299" t="s">
        <v>0</v>
      </c>
      <c r="B14" s="318">
        <v>12429760</v>
      </c>
      <c r="C14" s="318">
        <v>17002810</v>
      </c>
      <c r="D14" s="194">
        <v>58211523</v>
      </c>
      <c r="E14" s="194">
        <v>59029571</v>
      </c>
      <c r="F14" s="194">
        <v>57672465</v>
      </c>
      <c r="G14" s="194">
        <v>204346129</v>
      </c>
    </row>
    <row r="15" spans="1:8" ht="9.1999999999999993" customHeight="1">
      <c r="A15" s="236"/>
      <c r="B15" s="56"/>
      <c r="C15" s="50"/>
      <c r="D15" s="50"/>
      <c r="E15" s="50"/>
      <c r="F15" s="50"/>
      <c r="G15" s="50"/>
    </row>
    <row r="16" spans="1:8" ht="9.1999999999999993" customHeight="1">
      <c r="A16" s="300" t="s">
        <v>438</v>
      </c>
      <c r="B16" s="56"/>
      <c r="C16" s="50"/>
      <c r="D16" s="50"/>
      <c r="E16" s="50"/>
      <c r="F16" s="50"/>
      <c r="G16" s="50"/>
    </row>
    <row r="17" spans="1:8" ht="9.1999999999999993" customHeight="1">
      <c r="A17" s="301" t="s">
        <v>23</v>
      </c>
      <c r="B17" s="311">
        <v>22.429523970135964</v>
      </c>
      <c r="C17" s="311">
        <v>15.271564232955285</v>
      </c>
      <c r="D17" s="323">
        <v>26.396038321781369</v>
      </c>
      <c r="E17" s="356">
        <v>22.775102621498696</v>
      </c>
      <c r="F17" s="323">
        <v>13.127770853628693</v>
      </c>
      <c r="G17" s="356">
        <v>100</v>
      </c>
      <c r="H17" s="57"/>
    </row>
    <row r="18" spans="1:8" ht="9.1999999999999993" customHeight="1">
      <c r="A18" s="244" t="s">
        <v>86</v>
      </c>
      <c r="B18" s="312">
        <v>8.0466482245494895</v>
      </c>
      <c r="C18" s="312">
        <v>13.057800607016446</v>
      </c>
      <c r="D18" s="295">
        <v>29.014587572876245</v>
      </c>
      <c r="E18" s="357">
        <v>32.591909238582311</v>
      </c>
      <c r="F18" s="295">
        <v>17.289054356975505</v>
      </c>
      <c r="G18" s="357">
        <v>100</v>
      </c>
    </row>
    <row r="19" spans="1:8" ht="9.1999999999999993" customHeight="1">
      <c r="A19" s="244" t="s">
        <v>87</v>
      </c>
      <c r="B19" s="312">
        <v>33.430231619744831</v>
      </c>
      <c r="C19" s="312">
        <v>16.964755976043531</v>
      </c>
      <c r="D19" s="295">
        <v>24.393247274501658</v>
      </c>
      <c r="E19" s="357">
        <v>15.266741876574574</v>
      </c>
      <c r="F19" s="295">
        <v>9.9450232531353997</v>
      </c>
      <c r="G19" s="357">
        <v>100</v>
      </c>
    </row>
    <row r="20" spans="1:8" ht="9.1999999999999993" customHeight="1">
      <c r="A20" s="301" t="s">
        <v>70</v>
      </c>
      <c r="B20" s="311">
        <v>2.9131982232968494</v>
      </c>
      <c r="C20" s="311">
        <v>6.3683435640896775</v>
      </c>
      <c r="D20" s="323">
        <v>29.279213325912153</v>
      </c>
      <c r="E20" s="356">
        <v>29.996753554329008</v>
      </c>
      <c r="F20" s="323">
        <v>31.442491332372313</v>
      </c>
      <c r="G20" s="356">
        <v>100</v>
      </c>
    </row>
    <row r="21" spans="1:8" ht="9.1999999999999993" customHeight="1">
      <c r="A21" s="301" t="s">
        <v>71</v>
      </c>
      <c r="B21" s="311">
        <v>5.0988367035068736</v>
      </c>
      <c r="C21" s="311">
        <v>12.743686405239496</v>
      </c>
      <c r="D21" s="323">
        <v>31.793519984832745</v>
      </c>
      <c r="E21" s="356">
        <v>32.415707535414811</v>
      </c>
      <c r="F21" s="323">
        <v>17.948249371006074</v>
      </c>
      <c r="G21" s="356">
        <v>100</v>
      </c>
    </row>
    <row r="22" spans="1:8" ht="9.1999999999999993" customHeight="1">
      <c r="A22" s="301" t="s">
        <v>72</v>
      </c>
      <c r="B22" s="311">
        <v>8.4617304961438595</v>
      </c>
      <c r="C22" s="311">
        <v>5.8701483793871159</v>
      </c>
      <c r="D22" s="323">
        <v>16.064174244307829</v>
      </c>
      <c r="E22" s="356">
        <v>19.443094351131997</v>
      </c>
      <c r="F22" s="323">
        <v>50.160852529029199</v>
      </c>
      <c r="G22" s="356">
        <v>100</v>
      </c>
    </row>
    <row r="23" spans="1:8" ht="9.1999999999999993" customHeight="1" thickBot="1">
      <c r="A23" s="236" t="s">
        <v>73</v>
      </c>
      <c r="B23" s="313">
        <v>4.9596184212099388</v>
      </c>
      <c r="C23" s="313">
        <v>9.432859992440525</v>
      </c>
      <c r="D23" s="334">
        <v>26.849174665272486</v>
      </c>
      <c r="E23" s="358">
        <v>34.389406801872759</v>
      </c>
      <c r="F23" s="334">
        <v>24.368940119204289</v>
      </c>
      <c r="G23" s="358">
        <v>100</v>
      </c>
    </row>
    <row r="24" spans="1:8" ht="9.1999999999999993" customHeight="1">
      <c r="A24" s="299" t="s">
        <v>93</v>
      </c>
      <c r="B24" s="314">
        <v>6.0826990268066199</v>
      </c>
      <c r="C24" s="314">
        <v>8.3205931441940848</v>
      </c>
      <c r="D24" s="355">
        <v>28.486726557956963</v>
      </c>
      <c r="E24" s="359">
        <v>28.887051244313028</v>
      </c>
      <c r="F24" s="355">
        <v>28.222930026729305</v>
      </c>
      <c r="G24" s="359">
        <v>100</v>
      </c>
    </row>
    <row r="25" spans="1:8" ht="21.75" customHeight="1">
      <c r="A25" s="463" t="s">
        <v>436</v>
      </c>
      <c r="B25" s="464"/>
      <c r="C25" s="464"/>
      <c r="D25" s="464"/>
      <c r="E25" s="464"/>
      <c r="F25" s="464"/>
      <c r="G25" s="464"/>
    </row>
    <row r="26" spans="1:8" ht="10.5" customHeight="1">
      <c r="A26" s="455" t="s">
        <v>323</v>
      </c>
      <c r="B26" s="455"/>
      <c r="C26" s="455"/>
      <c r="D26" s="455"/>
      <c r="E26" s="455"/>
      <c r="F26" s="455"/>
      <c r="G26" s="455"/>
    </row>
    <row r="27" spans="1:8" ht="18" customHeight="1">
      <c r="A27" s="456" t="s">
        <v>269</v>
      </c>
      <c r="B27" s="456"/>
      <c r="C27" s="456"/>
      <c r="D27" s="456"/>
      <c r="E27" s="456"/>
      <c r="F27" s="456"/>
      <c r="G27" s="456"/>
    </row>
    <row r="28" spans="1:8" ht="12.75" customHeight="1"/>
    <row r="30" spans="1:8" ht="13.5" customHeight="1"/>
    <row r="36" ht="12.75" customHeight="1"/>
    <row r="38" ht="13.5" customHeight="1"/>
    <row r="40" ht="36" customHeight="1"/>
    <row r="48" ht="12.75" customHeight="1"/>
    <row r="50" ht="13.5" customHeight="1"/>
    <row r="57" ht="12.75" customHeight="1"/>
    <row r="59" ht="13.5" customHeight="1"/>
    <row r="61" ht="36" customHeight="1"/>
  </sheetData>
  <mergeCells count="7">
    <mergeCell ref="A27:G27"/>
    <mergeCell ref="A2:G2"/>
    <mergeCell ref="A3:G3"/>
    <mergeCell ref="A4:G4"/>
    <mergeCell ref="A5:G5"/>
    <mergeCell ref="A25:G25"/>
    <mergeCell ref="A26:G26"/>
  </mergeCells>
  <pageMargins left="1.05" right="1.05" top="0.5" bottom="0.25" header="0" footer="0"/>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dimension ref="A1:F21"/>
  <sheetViews>
    <sheetView showGridLines="0" view="pageLayout" zoomScale="150" zoomScaleNormal="150" zoomScaleSheetLayoutView="100" zoomScalePageLayoutView="150" workbookViewId="0">
      <selection activeCell="A25" sqref="A25:E25"/>
    </sheetView>
  </sheetViews>
  <sheetFormatPr defaultColWidth="5.28515625" defaultRowHeight="12.75"/>
  <cols>
    <col min="1" max="1" width="14.140625" style="15" customWidth="1"/>
    <col min="2" max="5" width="10.140625" style="15" customWidth="1"/>
    <col min="6" max="16384" width="5.28515625" style="15"/>
  </cols>
  <sheetData>
    <row r="1" spans="1:6" ht="10.5" customHeight="1">
      <c r="A1" s="222" t="s">
        <v>348</v>
      </c>
      <c r="B1" s="14"/>
      <c r="C1" s="14"/>
      <c r="D1" s="14"/>
      <c r="E1" s="14"/>
    </row>
    <row r="2" spans="1:6" ht="12.75" customHeight="1">
      <c r="A2" s="398" t="s">
        <v>264</v>
      </c>
      <c r="B2" s="398"/>
      <c r="C2" s="398"/>
      <c r="D2" s="398"/>
      <c r="E2" s="398"/>
    </row>
    <row r="3" spans="1:6" ht="36" customHeight="1">
      <c r="A3" s="409" t="s">
        <v>349</v>
      </c>
      <c r="B3" s="409"/>
      <c r="C3" s="409"/>
      <c r="D3" s="409"/>
      <c r="E3" s="409"/>
    </row>
    <row r="4" spans="1:6" ht="7.5" customHeight="1">
      <c r="A4" s="16"/>
      <c r="B4" s="16"/>
      <c r="C4" s="16"/>
      <c r="D4" s="16"/>
      <c r="E4" s="16"/>
    </row>
    <row r="5" spans="1:6" ht="18" customHeight="1">
      <c r="A5" s="414" t="s">
        <v>350</v>
      </c>
      <c r="B5" s="400"/>
      <c r="C5" s="400"/>
      <c r="D5" s="400"/>
      <c r="E5" s="400"/>
    </row>
    <row r="6" spans="1:6" ht="9.1999999999999993" customHeight="1">
      <c r="A6" s="19"/>
      <c r="B6" s="20" t="s">
        <v>197</v>
      </c>
      <c r="C6" s="20" t="s">
        <v>134</v>
      </c>
      <c r="D6" s="20" t="s">
        <v>198</v>
      </c>
      <c r="E6" s="20" t="s">
        <v>135</v>
      </c>
      <c r="F6" s="18"/>
    </row>
    <row r="7" spans="1:6" ht="9.1999999999999993" customHeight="1">
      <c r="A7" s="103" t="s">
        <v>56</v>
      </c>
      <c r="B7" s="111">
        <v>5178040</v>
      </c>
      <c r="C7" s="111">
        <v>4048910</v>
      </c>
      <c r="D7" s="112">
        <v>33.430231619744831</v>
      </c>
      <c r="E7" s="112">
        <v>39.354436813244227</v>
      </c>
      <c r="F7" s="17"/>
    </row>
    <row r="8" spans="1:6" ht="9.1999999999999993" customHeight="1">
      <c r="A8" s="103" t="s">
        <v>57</v>
      </c>
      <c r="B8" s="111">
        <v>2627687</v>
      </c>
      <c r="C8" s="111">
        <v>2131612</v>
      </c>
      <c r="D8" s="112">
        <v>16.964755976043531</v>
      </c>
      <c r="E8" s="112">
        <v>20.718758817645526</v>
      </c>
      <c r="F8" s="17"/>
    </row>
    <row r="9" spans="1:6" ht="9.1999999999999993" customHeight="1">
      <c r="A9" s="103" t="s">
        <v>58</v>
      </c>
      <c r="B9" s="111">
        <v>3778293</v>
      </c>
      <c r="C9" s="111">
        <v>1835135</v>
      </c>
      <c r="D9" s="112">
        <v>24.393247274501658</v>
      </c>
      <c r="E9" s="112">
        <v>17.837073286705049</v>
      </c>
      <c r="F9" s="17"/>
    </row>
    <row r="10" spans="1:6" ht="9.1999999999999993" customHeight="1">
      <c r="A10" s="103" t="s">
        <v>76</v>
      </c>
      <c r="B10" s="111">
        <v>2364680</v>
      </c>
      <c r="C10" s="111">
        <v>1411053</v>
      </c>
      <c r="D10" s="112">
        <v>15.266741876574574</v>
      </c>
      <c r="E10" s="112">
        <v>13.715097675334523</v>
      </c>
      <c r="F10" s="17"/>
    </row>
    <row r="11" spans="1:6" ht="9.1999999999999993" customHeight="1" thickBot="1">
      <c r="A11" s="104" t="s">
        <v>59</v>
      </c>
      <c r="B11" s="113">
        <v>1540394</v>
      </c>
      <c r="C11" s="113">
        <v>861609</v>
      </c>
      <c r="D11" s="114">
        <v>9.9450232531353997</v>
      </c>
      <c r="E11" s="114">
        <v>8.3746334070706787</v>
      </c>
      <c r="F11" s="17"/>
    </row>
    <row r="12" spans="1:6" ht="9.1999999999999993" customHeight="1">
      <c r="A12" s="41" t="s">
        <v>0</v>
      </c>
      <c r="B12" s="42">
        <v>15489094</v>
      </c>
      <c r="C12" s="42">
        <v>10288319</v>
      </c>
      <c r="D12" s="43">
        <v>100</v>
      </c>
      <c r="E12" s="43">
        <v>100</v>
      </c>
      <c r="F12" s="17"/>
    </row>
    <row r="13" spans="1:6" ht="10.7" customHeight="1">
      <c r="A13" s="419" t="s">
        <v>352</v>
      </c>
      <c r="B13" s="449"/>
      <c r="C13" s="449"/>
      <c r="D13" s="449"/>
      <c r="E13" s="449"/>
    </row>
    <row r="14" spans="1:6" ht="21.75" customHeight="1">
      <c r="A14" s="401" t="s">
        <v>439</v>
      </c>
      <c r="B14" s="402"/>
      <c r="C14" s="402"/>
      <c r="D14" s="402"/>
      <c r="E14" s="402"/>
    </row>
    <row r="15" spans="1:6" ht="18" customHeight="1">
      <c r="A15" s="397" t="s">
        <v>269</v>
      </c>
      <c r="B15" s="397"/>
      <c r="C15" s="397"/>
      <c r="D15" s="397"/>
      <c r="E15" s="397"/>
    </row>
    <row r="21" ht="13.5" customHeight="1"/>
  </sheetData>
  <mergeCells count="6">
    <mergeCell ref="A15:E15"/>
    <mergeCell ref="A2:E2"/>
    <mergeCell ref="A3:E3"/>
    <mergeCell ref="A5:E5"/>
    <mergeCell ref="A13:E13"/>
    <mergeCell ref="A14:E14"/>
  </mergeCells>
  <pageMargins left="1.05" right="1.05" top="0.5" bottom="0.25" header="0" footer="0"/>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dimension ref="A1:G35"/>
  <sheetViews>
    <sheetView showGridLines="0" view="pageLayout" zoomScale="145" zoomScaleNormal="170" zoomScaleSheetLayoutView="100" zoomScalePageLayoutView="145" workbookViewId="0">
      <selection activeCell="A25" sqref="A25:E25"/>
    </sheetView>
  </sheetViews>
  <sheetFormatPr defaultColWidth="5.28515625" defaultRowHeight="12.75"/>
  <cols>
    <col min="1" max="1" width="14" style="15" customWidth="1"/>
    <col min="2" max="3" width="10" style="15" customWidth="1"/>
    <col min="4" max="4" width="0.7109375" style="15" customWidth="1"/>
    <col min="5" max="6" width="10" style="15" customWidth="1"/>
    <col min="7" max="16384" width="5.28515625" style="15"/>
  </cols>
  <sheetData>
    <row r="1" spans="1:7" ht="10.5" customHeight="1">
      <c r="A1" s="222" t="s">
        <v>354</v>
      </c>
      <c r="B1" s="14"/>
      <c r="C1" s="14"/>
      <c r="D1" s="14"/>
      <c r="E1" s="14"/>
      <c r="F1" s="14"/>
    </row>
    <row r="2" spans="1:7" ht="12.75" customHeight="1">
      <c r="A2" s="398" t="s">
        <v>264</v>
      </c>
      <c r="B2" s="398"/>
      <c r="C2" s="398"/>
      <c r="D2" s="398"/>
      <c r="E2" s="398"/>
      <c r="F2" s="398"/>
    </row>
    <row r="3" spans="1:7" ht="18" customHeight="1">
      <c r="A3" s="409" t="s">
        <v>353</v>
      </c>
      <c r="B3" s="409"/>
      <c r="C3" s="409"/>
      <c r="D3" s="409"/>
      <c r="E3" s="409"/>
      <c r="F3" s="409"/>
    </row>
    <row r="4" spans="1:7" ht="7.5" customHeight="1">
      <c r="A4" s="16"/>
      <c r="B4" s="16"/>
      <c r="C4" s="16"/>
      <c r="D4" s="16"/>
      <c r="E4" s="16"/>
      <c r="F4" s="16"/>
    </row>
    <row r="5" spans="1:7" ht="18" customHeight="1">
      <c r="A5" s="414" t="s">
        <v>355</v>
      </c>
      <c r="B5" s="400"/>
      <c r="C5" s="400"/>
      <c r="D5" s="400"/>
      <c r="E5" s="400"/>
      <c r="F5" s="400"/>
    </row>
    <row r="6" spans="1:7" ht="9.1999999999999993" customHeight="1">
      <c r="A6" s="74"/>
      <c r="B6" s="447" t="s">
        <v>423</v>
      </c>
      <c r="C6" s="447"/>
      <c r="D6" s="18"/>
      <c r="E6" s="447" t="s">
        <v>424</v>
      </c>
      <c r="F6" s="447"/>
    </row>
    <row r="7" spans="1:7" ht="9.1999999999999993" customHeight="1">
      <c r="A7" s="19"/>
      <c r="B7" s="20">
        <v>2010</v>
      </c>
      <c r="C7" s="20">
        <v>2000</v>
      </c>
      <c r="D7" s="20"/>
      <c r="E7" s="20">
        <v>2010</v>
      </c>
      <c r="F7" s="20">
        <v>2000</v>
      </c>
      <c r="G7" s="18"/>
    </row>
    <row r="8" spans="1:7" ht="9.1999999999999993" customHeight="1">
      <c r="A8" s="21" t="s">
        <v>23</v>
      </c>
      <c r="B8" s="143">
        <v>827736</v>
      </c>
      <c r="C8" s="143">
        <v>545738</v>
      </c>
      <c r="D8" s="143"/>
      <c r="E8" s="25">
        <v>39.640174625644839</v>
      </c>
      <c r="F8" s="25">
        <v>38.062378338944299</v>
      </c>
      <c r="G8" s="17"/>
    </row>
    <row r="9" spans="1:7" ht="9.1999999999999993" customHeight="1">
      <c r="A9" s="105" t="s">
        <v>86</v>
      </c>
      <c r="B9" s="144">
        <v>802987</v>
      </c>
      <c r="C9" s="144">
        <v>511341</v>
      </c>
      <c r="D9" s="144"/>
      <c r="E9" s="112">
        <v>39.495832212299192</v>
      </c>
      <c r="F9" s="112">
        <v>38.3919038845317</v>
      </c>
      <c r="G9" s="17"/>
    </row>
    <row r="10" spans="1:7" ht="9.1999999999999993" customHeight="1">
      <c r="A10" s="105" t="s">
        <v>87</v>
      </c>
      <c r="B10" s="144">
        <v>24749</v>
      </c>
      <c r="C10" s="144">
        <v>34397</v>
      </c>
      <c r="D10" s="144"/>
      <c r="E10" s="112">
        <v>44.972833493848924</v>
      </c>
      <c r="F10" s="112">
        <v>33.755311527855469</v>
      </c>
      <c r="G10" s="17"/>
    </row>
    <row r="11" spans="1:7" ht="9.1999999999999993" customHeight="1">
      <c r="A11" s="21" t="s">
        <v>70</v>
      </c>
      <c r="B11" s="143">
        <v>2099117</v>
      </c>
      <c r="C11" s="143">
        <v>2320778</v>
      </c>
      <c r="D11" s="143"/>
      <c r="E11" s="25">
        <v>49.958279189097851</v>
      </c>
      <c r="F11" s="25">
        <v>50.725924410486954</v>
      </c>
      <c r="G11" s="17"/>
    </row>
    <row r="12" spans="1:7" ht="9.1999999999999993" customHeight="1">
      <c r="A12" s="21" t="s">
        <v>71</v>
      </c>
      <c r="B12" s="143">
        <v>587965</v>
      </c>
      <c r="C12" s="143">
        <v>634348</v>
      </c>
      <c r="D12" s="143"/>
      <c r="E12" s="25">
        <v>51.755796686199481</v>
      </c>
      <c r="F12" s="25">
        <v>58.500029971734349</v>
      </c>
      <c r="G12" s="17"/>
    </row>
    <row r="13" spans="1:7" ht="9.1999999999999993" customHeight="1">
      <c r="A13" s="21" t="s">
        <v>72</v>
      </c>
      <c r="B13" s="143">
        <v>196789</v>
      </c>
      <c r="C13" s="143">
        <v>132589</v>
      </c>
      <c r="D13" s="143"/>
      <c r="E13" s="25">
        <v>53.997640215124576</v>
      </c>
      <c r="F13" s="25">
        <v>50.196866789329817</v>
      </c>
      <c r="G13" s="17"/>
    </row>
    <row r="14" spans="1:7" ht="9.1999999999999993" customHeight="1" thickBot="1">
      <c r="A14" s="35" t="s">
        <v>73</v>
      </c>
      <c r="B14" s="145">
        <v>220416</v>
      </c>
      <c r="C14" s="145">
        <v>167250</v>
      </c>
      <c r="D14" s="145"/>
      <c r="E14" s="37">
        <v>48.856369596875545</v>
      </c>
      <c r="F14" s="37">
        <v>47.946265781416628</v>
      </c>
      <c r="G14" s="17"/>
    </row>
    <row r="15" spans="1:7" ht="9.1999999999999993" customHeight="1">
      <c r="A15" s="69" t="s">
        <v>0</v>
      </c>
      <c r="B15" s="146">
        <v>3932023</v>
      </c>
      <c r="C15" s="146">
        <v>3800703</v>
      </c>
      <c r="D15" s="146"/>
      <c r="E15" s="142">
        <v>47.71008695998249</v>
      </c>
      <c r="F15" s="142">
        <v>49.31973415870646</v>
      </c>
      <c r="G15" s="17"/>
    </row>
    <row r="16" spans="1:7" ht="18" customHeight="1">
      <c r="A16" s="465" t="s">
        <v>356</v>
      </c>
      <c r="B16" s="465"/>
      <c r="C16" s="465"/>
      <c r="D16" s="465"/>
      <c r="E16" s="465"/>
      <c r="F16" s="465"/>
      <c r="G16" s="17"/>
    </row>
    <row r="17" spans="1:7" ht="9.1999999999999993" customHeight="1">
      <c r="A17" s="74"/>
      <c r="B17" s="447" t="s">
        <v>423</v>
      </c>
      <c r="C17" s="447"/>
      <c r="D17" s="18"/>
      <c r="E17" s="447" t="s">
        <v>424</v>
      </c>
      <c r="F17" s="447"/>
      <c r="G17" s="17"/>
    </row>
    <row r="18" spans="1:7" ht="9.1999999999999993" customHeight="1">
      <c r="A18" s="19"/>
      <c r="B18" s="20">
        <v>2010</v>
      </c>
      <c r="C18" s="20">
        <v>2000</v>
      </c>
      <c r="D18" s="20"/>
      <c r="E18" s="20">
        <v>2010</v>
      </c>
      <c r="F18" s="20">
        <v>2000</v>
      </c>
      <c r="G18" s="17"/>
    </row>
    <row r="19" spans="1:7" ht="9.1999999999999993" customHeight="1">
      <c r="A19" s="21" t="s">
        <v>23</v>
      </c>
      <c r="B19" s="24">
        <v>11681525</v>
      </c>
      <c r="C19" s="24">
        <v>8160301</v>
      </c>
      <c r="D19" s="24"/>
      <c r="E19" s="25">
        <v>96.597994844424349</v>
      </c>
      <c r="F19" s="25">
        <v>95.124212951942837</v>
      </c>
      <c r="G19" s="17"/>
    </row>
    <row r="20" spans="1:7" ht="9.1999999999999993" customHeight="1">
      <c r="A20" s="105" t="s">
        <v>86</v>
      </c>
      <c r="B20" s="111">
        <v>10471070</v>
      </c>
      <c r="C20" s="111">
        <v>6801571</v>
      </c>
      <c r="D20" s="111"/>
      <c r="E20" s="112">
        <v>96.956479507929942</v>
      </c>
      <c r="F20" s="112">
        <v>96.375215979400878</v>
      </c>
      <c r="G20" s="17"/>
    </row>
    <row r="21" spans="1:7" ht="9.1999999999999993" customHeight="1">
      <c r="A21" s="105" t="s">
        <v>87</v>
      </c>
      <c r="B21" s="111">
        <v>1210455</v>
      </c>
      <c r="C21" s="111">
        <v>1358730</v>
      </c>
      <c r="D21" s="111"/>
      <c r="E21" s="112">
        <v>93.604136830286023</v>
      </c>
      <c r="F21" s="112">
        <v>89.320320696718611</v>
      </c>
      <c r="G21" s="17"/>
    </row>
    <row r="22" spans="1:7" ht="9.1999999999999993" customHeight="1">
      <c r="A22" s="21" t="s">
        <v>70</v>
      </c>
      <c r="B22" s="24">
        <v>28533450</v>
      </c>
      <c r="C22" s="24">
        <v>31949507</v>
      </c>
      <c r="D22" s="24"/>
      <c r="E22" s="25">
        <v>96.983817862959427</v>
      </c>
      <c r="F22" s="25">
        <v>97.22476674064383</v>
      </c>
      <c r="G22" s="17"/>
    </row>
    <row r="23" spans="1:7" ht="9.1999999999999993" customHeight="1">
      <c r="A23" s="21" t="s">
        <v>71</v>
      </c>
      <c r="B23" s="24">
        <v>7385535</v>
      </c>
      <c r="C23" s="24">
        <v>7590470</v>
      </c>
      <c r="D23" s="24"/>
      <c r="E23" s="25">
        <v>96.61109935990136</v>
      </c>
      <c r="F23" s="25">
        <v>97.058677608172175</v>
      </c>
      <c r="G23" s="17"/>
    </row>
    <row r="24" spans="1:7" ht="9.1999999999999993" customHeight="1">
      <c r="A24" s="21" t="s">
        <v>72</v>
      </c>
      <c r="B24" s="24">
        <v>2254305</v>
      </c>
      <c r="C24" s="24">
        <v>1718529</v>
      </c>
      <c r="D24" s="24"/>
      <c r="E24" s="25">
        <v>97.423551874263694</v>
      </c>
      <c r="F24" s="25">
        <v>97.514597152633158</v>
      </c>
      <c r="G24" s="17"/>
    </row>
    <row r="25" spans="1:7" ht="9.1999999999999993" customHeight="1" thickBot="1">
      <c r="A25" s="35" t="s">
        <v>73</v>
      </c>
      <c r="B25" s="36">
        <v>2479810</v>
      </c>
      <c r="C25" s="36">
        <v>1977022</v>
      </c>
      <c r="D25" s="36"/>
      <c r="E25" s="37">
        <v>96.688327031214783</v>
      </c>
      <c r="F25" s="37">
        <v>96.287493625955747</v>
      </c>
      <c r="G25" s="17"/>
    </row>
    <row r="26" spans="1:7" ht="9.1999999999999993" customHeight="1">
      <c r="A26" s="69" t="s">
        <v>0</v>
      </c>
      <c r="B26" s="141">
        <v>52334625</v>
      </c>
      <c r="C26" s="141">
        <v>51395829</v>
      </c>
      <c r="D26" s="141"/>
      <c r="E26" s="142">
        <v>96.849551365087876</v>
      </c>
      <c r="F26" s="142">
        <v>96.83415178334657</v>
      </c>
      <c r="G26" s="17"/>
    </row>
    <row r="27" spans="1:7" ht="21.75" customHeight="1">
      <c r="A27" s="466" t="s">
        <v>364</v>
      </c>
      <c r="B27" s="467"/>
      <c r="C27" s="467"/>
      <c r="D27" s="467"/>
      <c r="E27" s="467"/>
      <c r="F27" s="467"/>
    </row>
    <row r="28" spans="1:7" ht="21.75" customHeight="1">
      <c r="A28" s="401" t="s">
        <v>439</v>
      </c>
      <c r="B28" s="402"/>
      <c r="C28" s="402"/>
      <c r="D28" s="402"/>
      <c r="E28" s="402"/>
      <c r="F28" s="402"/>
    </row>
    <row r="29" spans="1:7" ht="18" customHeight="1">
      <c r="A29" s="397" t="s">
        <v>269</v>
      </c>
      <c r="B29" s="397"/>
      <c r="C29" s="397"/>
      <c r="D29" s="397"/>
      <c r="E29" s="397"/>
      <c r="F29" s="397"/>
    </row>
    <row r="35" ht="13.5" customHeight="1"/>
  </sheetData>
  <mergeCells count="11">
    <mergeCell ref="A2:F2"/>
    <mergeCell ref="A3:F3"/>
    <mergeCell ref="A5:F5"/>
    <mergeCell ref="A27:F27"/>
    <mergeCell ref="A28:F28"/>
    <mergeCell ref="A29:F29"/>
    <mergeCell ref="B6:C6"/>
    <mergeCell ref="E6:F6"/>
    <mergeCell ref="A16:F16"/>
    <mergeCell ref="B17:C17"/>
    <mergeCell ref="E17:F17"/>
  </mergeCells>
  <pageMargins left="1.05" right="1.05" top="0.5" bottom="0.25" header="0" footer="0"/>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dimension ref="A1:G18"/>
  <sheetViews>
    <sheetView showGridLines="0" view="pageLayout" zoomScale="140" zoomScaleNormal="170" zoomScaleSheetLayoutView="100" zoomScalePageLayoutView="140" workbookViewId="0">
      <selection activeCell="H8" sqref="H8"/>
    </sheetView>
  </sheetViews>
  <sheetFormatPr defaultColWidth="5.28515625" defaultRowHeight="12.75"/>
  <cols>
    <col min="1" max="1" width="14" style="15" customWidth="1"/>
    <col min="2" max="3" width="10" style="15" customWidth="1"/>
    <col min="4" max="4" width="0.7109375" style="15" customWidth="1"/>
    <col min="5" max="6" width="10" style="15" customWidth="1"/>
    <col min="7" max="16384" width="5.28515625" style="15"/>
  </cols>
  <sheetData>
    <row r="1" spans="1:7" ht="10.5" customHeight="1">
      <c r="A1" s="222" t="s">
        <v>358</v>
      </c>
      <c r="B1" s="14"/>
      <c r="C1" s="14"/>
      <c r="D1" s="14"/>
      <c r="E1" s="14"/>
      <c r="F1" s="14"/>
    </row>
    <row r="2" spans="1:7" ht="12.75" customHeight="1">
      <c r="A2" s="398" t="s">
        <v>264</v>
      </c>
      <c r="B2" s="398"/>
      <c r="C2" s="398"/>
      <c r="D2" s="398"/>
      <c r="E2" s="398"/>
      <c r="F2" s="398"/>
    </row>
    <row r="3" spans="1:7" ht="36" customHeight="1">
      <c r="A3" s="409" t="s">
        <v>357</v>
      </c>
      <c r="B3" s="409"/>
      <c r="C3" s="409"/>
      <c r="D3" s="409"/>
      <c r="E3" s="409"/>
      <c r="F3" s="409"/>
    </row>
    <row r="4" spans="1:7" ht="7.5" customHeight="1">
      <c r="A4" s="16"/>
      <c r="B4" s="16"/>
      <c r="C4" s="16"/>
      <c r="D4" s="16"/>
      <c r="E4" s="16"/>
      <c r="F4" s="16"/>
    </row>
    <row r="5" spans="1:7" ht="18" customHeight="1">
      <c r="A5" s="414" t="s">
        <v>359</v>
      </c>
      <c r="B5" s="400"/>
      <c r="C5" s="400"/>
      <c r="D5" s="400"/>
      <c r="E5" s="400"/>
      <c r="F5" s="400"/>
    </row>
    <row r="6" spans="1:7" ht="9.1999999999999993" customHeight="1">
      <c r="A6" s="74"/>
      <c r="B6" s="447" t="s">
        <v>425</v>
      </c>
      <c r="C6" s="447"/>
      <c r="D6" s="18"/>
      <c r="E6" s="447" t="s">
        <v>426</v>
      </c>
      <c r="F6" s="447"/>
    </row>
    <row r="7" spans="1:7" ht="9.1999999999999993" customHeight="1">
      <c r="A7" s="19"/>
      <c r="B7" s="20">
        <v>2010</v>
      </c>
      <c r="C7" s="20">
        <v>2000</v>
      </c>
      <c r="D7" s="20"/>
      <c r="E7" s="20">
        <v>2010</v>
      </c>
      <c r="F7" s="20">
        <v>2000</v>
      </c>
      <c r="G7" s="18"/>
    </row>
    <row r="8" spans="1:7" ht="9.1999999999999993" customHeight="1">
      <c r="A8" s="21" t="s">
        <v>23</v>
      </c>
      <c r="B8" s="143">
        <v>341096</v>
      </c>
      <c r="C8" s="143">
        <v>537537</v>
      </c>
      <c r="D8" s="143"/>
      <c r="E8" s="25">
        <v>9.309401350165599</v>
      </c>
      <c r="F8" s="25">
        <v>21.273033151591687</v>
      </c>
      <c r="G8" s="17"/>
    </row>
    <row r="9" spans="1:7" ht="9.1999999999999993" customHeight="1">
      <c r="A9" s="105" t="s">
        <v>86</v>
      </c>
      <c r="B9" s="144">
        <v>196503</v>
      </c>
      <c r="C9" s="144">
        <v>233725</v>
      </c>
      <c r="D9" s="144"/>
      <c r="E9" s="112">
        <v>6.6912428461831039</v>
      </c>
      <c r="F9" s="112">
        <v>13.841413437941197</v>
      </c>
      <c r="G9" s="17"/>
    </row>
    <row r="10" spans="1:7" ht="9.1999999999999993" customHeight="1">
      <c r="A10" s="105" t="s">
        <v>87</v>
      </c>
      <c r="B10" s="144">
        <v>144593</v>
      </c>
      <c r="C10" s="144">
        <v>303812</v>
      </c>
      <c r="D10" s="144"/>
      <c r="E10" s="112">
        <v>19.881448033483849</v>
      </c>
      <c r="F10" s="112">
        <v>36.24338655898265</v>
      </c>
      <c r="G10" s="17"/>
    </row>
    <row r="11" spans="1:7" ht="9.1999999999999993" customHeight="1">
      <c r="A11" s="21" t="s">
        <v>70</v>
      </c>
      <c r="B11" s="143">
        <v>407477</v>
      </c>
      <c r="C11" s="143">
        <v>695159</v>
      </c>
      <c r="D11" s="143"/>
      <c r="E11" s="25">
        <v>4.1093439654533412</v>
      </c>
      <c r="F11" s="25">
        <v>6.930039655682724</v>
      </c>
      <c r="G11" s="17"/>
    </row>
    <row r="12" spans="1:7" ht="9.1999999999999993" customHeight="1">
      <c r="A12" s="21" t="s">
        <v>71</v>
      </c>
      <c r="B12" s="143">
        <v>188583</v>
      </c>
      <c r="C12" s="143">
        <v>261365</v>
      </c>
      <c r="D12" s="143"/>
      <c r="E12" s="25">
        <v>6.9621965901359006</v>
      </c>
      <c r="F12" s="25">
        <v>11.617301340435622</v>
      </c>
      <c r="G12" s="17"/>
    </row>
    <row r="13" spans="1:7" ht="9.1999999999999993" customHeight="1">
      <c r="A13" s="21" t="s">
        <v>72</v>
      </c>
      <c r="B13" s="143">
        <v>14506</v>
      </c>
      <c r="C13" s="143">
        <v>22444</v>
      </c>
      <c r="D13" s="143"/>
      <c r="E13" s="25">
        <v>1.8749668785149165</v>
      </c>
      <c r="F13" s="25">
        <v>3.8404807616622691</v>
      </c>
      <c r="G13" s="17"/>
    </row>
    <row r="14" spans="1:7" ht="9.1999999999999993" customHeight="1" thickBot="1">
      <c r="A14" s="35" t="s">
        <v>73</v>
      </c>
      <c r="B14" s="143">
        <v>39886</v>
      </c>
      <c r="C14" s="143">
        <v>60880</v>
      </c>
      <c r="D14" s="143"/>
      <c r="E14" s="25">
        <v>5.4839383823440446</v>
      </c>
      <c r="F14" s="25">
        <v>10.792106588006723</v>
      </c>
      <c r="G14" s="17"/>
    </row>
    <row r="15" spans="1:7" ht="9.1999999999999993" customHeight="1">
      <c r="A15" s="41" t="s">
        <v>0</v>
      </c>
      <c r="B15" s="147">
        <v>991548</v>
      </c>
      <c r="C15" s="147">
        <v>1577385</v>
      </c>
      <c r="D15" s="147"/>
      <c r="E15" s="388">
        <v>5.5737753943023316</v>
      </c>
      <c r="F15" s="388">
        <v>9.8856830897120798</v>
      </c>
      <c r="G15" s="17"/>
    </row>
    <row r="16" spans="1:7" ht="32.25" customHeight="1">
      <c r="A16" s="418" t="s">
        <v>365</v>
      </c>
      <c r="B16" s="449"/>
      <c r="C16" s="449"/>
      <c r="D16" s="449"/>
      <c r="E16" s="449"/>
      <c r="F16" s="449"/>
    </row>
    <row r="17" spans="1:6" ht="21.75" customHeight="1">
      <c r="A17" s="401" t="s">
        <v>439</v>
      </c>
      <c r="B17" s="402"/>
      <c r="C17" s="402"/>
      <c r="D17" s="402"/>
      <c r="E17" s="402"/>
      <c r="F17" s="402"/>
    </row>
    <row r="18" spans="1:6" ht="18" customHeight="1">
      <c r="A18" s="397" t="s">
        <v>269</v>
      </c>
      <c r="B18" s="397"/>
      <c r="C18" s="397"/>
      <c r="D18" s="397"/>
      <c r="E18" s="397"/>
      <c r="F18" s="397"/>
    </row>
  </sheetData>
  <mergeCells count="8">
    <mergeCell ref="A18:F18"/>
    <mergeCell ref="B6:C6"/>
    <mergeCell ref="E6:F6"/>
    <mergeCell ref="A2:F2"/>
    <mergeCell ref="A3:F3"/>
    <mergeCell ref="A5:F5"/>
    <mergeCell ref="A16:F16"/>
    <mergeCell ref="A17:F17"/>
  </mergeCells>
  <pageMargins left="1.05" right="1.05" top="0.5" bottom="0.25" header="0" footer="0"/>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dimension ref="A1:G35"/>
  <sheetViews>
    <sheetView showGridLines="0" view="pageLayout" zoomScale="145" zoomScaleNormal="170" zoomScaleSheetLayoutView="100" zoomScalePageLayoutView="145" workbookViewId="0">
      <selection activeCell="A25" sqref="A25:E25"/>
    </sheetView>
  </sheetViews>
  <sheetFormatPr defaultColWidth="5.28515625" defaultRowHeight="12.75"/>
  <cols>
    <col min="1" max="1" width="14" style="15" customWidth="1"/>
    <col min="2" max="3" width="10" style="15" customWidth="1"/>
    <col min="4" max="4" width="0.7109375" style="15" customWidth="1"/>
    <col min="5" max="6" width="10" style="15" customWidth="1"/>
    <col min="7" max="16384" width="5.28515625" style="15"/>
  </cols>
  <sheetData>
    <row r="1" spans="1:7" ht="10.5" customHeight="1">
      <c r="A1" s="222" t="s">
        <v>361</v>
      </c>
      <c r="B1" s="14"/>
      <c r="C1" s="14"/>
      <c r="D1" s="14"/>
      <c r="E1" s="14"/>
      <c r="F1" s="14"/>
    </row>
    <row r="2" spans="1:7" ht="12.75" customHeight="1">
      <c r="A2" s="398" t="s">
        <v>264</v>
      </c>
      <c r="B2" s="398"/>
      <c r="C2" s="398"/>
      <c r="D2" s="398"/>
      <c r="E2" s="398"/>
      <c r="F2" s="398"/>
    </row>
    <row r="3" spans="1:7" ht="18" customHeight="1">
      <c r="A3" s="409" t="s">
        <v>360</v>
      </c>
      <c r="B3" s="409"/>
      <c r="C3" s="409"/>
      <c r="D3" s="409"/>
      <c r="E3" s="409"/>
      <c r="F3" s="409"/>
    </row>
    <row r="4" spans="1:7" ht="7.5" customHeight="1">
      <c r="A4" s="16"/>
      <c r="B4" s="16"/>
      <c r="C4" s="16"/>
      <c r="D4" s="16"/>
      <c r="E4" s="16"/>
      <c r="F4" s="16"/>
    </row>
    <row r="5" spans="1:7" ht="18.75" customHeight="1">
      <c r="A5" s="414" t="s">
        <v>362</v>
      </c>
      <c r="B5" s="400"/>
      <c r="C5" s="400"/>
      <c r="D5" s="400"/>
      <c r="E5" s="400"/>
      <c r="F5" s="400"/>
    </row>
    <row r="6" spans="1:7" ht="9.1999999999999993" customHeight="1">
      <c r="A6" s="74"/>
      <c r="B6" s="447" t="s">
        <v>427</v>
      </c>
      <c r="C6" s="447"/>
      <c r="D6" s="18"/>
      <c r="E6" s="447" t="s">
        <v>424</v>
      </c>
      <c r="F6" s="447"/>
    </row>
    <row r="7" spans="1:7" ht="9.1999999999999993" customHeight="1">
      <c r="A7" s="19"/>
      <c r="B7" s="20">
        <v>2010</v>
      </c>
      <c r="C7" s="20">
        <v>2000</v>
      </c>
      <c r="D7" s="20"/>
      <c r="E7" s="20">
        <v>2010</v>
      </c>
      <c r="F7" s="20">
        <v>2000</v>
      </c>
      <c r="G7" s="18"/>
    </row>
    <row r="8" spans="1:7" ht="9.1999999999999993" customHeight="1">
      <c r="A8" s="21" t="s">
        <v>23</v>
      </c>
      <c r="B8" s="24">
        <v>1929172</v>
      </c>
      <c r="C8" s="24">
        <v>941565</v>
      </c>
      <c r="D8" s="143"/>
      <c r="E8" s="25">
        <v>31.054844985105788</v>
      </c>
      <c r="F8" s="25">
        <v>20.019859009537214</v>
      </c>
      <c r="G8" s="17"/>
    </row>
    <row r="9" spans="1:7" ht="9.1999999999999993" customHeight="1">
      <c r="A9" s="105" t="s">
        <v>86</v>
      </c>
      <c r="B9" s="111">
        <v>1599943</v>
      </c>
      <c r="C9" s="111">
        <v>700485</v>
      </c>
      <c r="D9" s="144"/>
      <c r="E9" s="112">
        <v>37.456110409564381</v>
      </c>
      <c r="F9" s="112">
        <v>26.990396530359355</v>
      </c>
      <c r="G9" s="17"/>
    </row>
    <row r="10" spans="1:7" ht="9.1999999999999993" customHeight="1">
      <c r="A10" s="105" t="s">
        <v>87</v>
      </c>
      <c r="B10" s="111">
        <v>329229</v>
      </c>
      <c r="C10" s="111">
        <v>241080</v>
      </c>
      <c r="D10" s="144"/>
      <c r="E10" s="112">
        <v>16.96504899694996</v>
      </c>
      <c r="F10" s="112">
        <v>11.437284465683639</v>
      </c>
      <c r="G10" s="17"/>
    </row>
    <row r="11" spans="1:7" ht="9.1999999999999993" customHeight="1">
      <c r="A11" s="21" t="s">
        <v>70</v>
      </c>
      <c r="B11" s="24">
        <v>8253157</v>
      </c>
      <c r="C11" s="24">
        <v>6317802</v>
      </c>
      <c r="D11" s="143"/>
      <c r="E11" s="25">
        <v>46.901329107122635</v>
      </c>
      <c r="F11" s="25">
        <v>37.748261750993478</v>
      </c>
      <c r="G11" s="17"/>
    </row>
    <row r="12" spans="1:7" ht="9.1999999999999993" customHeight="1">
      <c r="A12" s="21" t="s">
        <v>71</v>
      </c>
      <c r="B12" s="24">
        <v>1630906</v>
      </c>
      <c r="C12" s="24">
        <v>1004135</v>
      </c>
      <c r="D12" s="143"/>
      <c r="E12" s="25">
        <v>36.638869543728795</v>
      </c>
      <c r="F12" s="25">
        <v>27.308376180506944</v>
      </c>
      <c r="G12" s="17"/>
    </row>
    <row r="13" spans="1:7" ht="9.1999999999999993" customHeight="1">
      <c r="A13" s="21" t="s">
        <v>72</v>
      </c>
      <c r="B13" s="24">
        <v>988009</v>
      </c>
      <c r="C13" s="24">
        <v>626537</v>
      </c>
      <c r="D13" s="143"/>
      <c r="E13" s="25">
        <v>65.987011096135788</v>
      </c>
      <c r="F13" s="25">
        <v>57.76397916378555</v>
      </c>
      <c r="G13" s="17"/>
    </row>
    <row r="14" spans="1:7" ht="9.1999999999999993" customHeight="1" thickBot="1">
      <c r="A14" s="35" t="s">
        <v>73</v>
      </c>
      <c r="B14" s="24">
        <v>454608</v>
      </c>
      <c r="C14" s="24">
        <v>301962</v>
      </c>
      <c r="D14" s="143"/>
      <c r="E14" s="25">
        <v>40.822542698586588</v>
      </c>
      <c r="F14" s="25">
        <v>32.969207034461526</v>
      </c>
      <c r="G14" s="17"/>
    </row>
    <row r="15" spans="1:7" ht="9.1999999999999993" customHeight="1">
      <c r="A15" s="41" t="s">
        <v>0</v>
      </c>
      <c r="B15" s="42">
        <v>13255852</v>
      </c>
      <c r="C15" s="42">
        <v>9192001</v>
      </c>
      <c r="D15" s="147"/>
      <c r="E15" s="43">
        <v>42.939226775614834</v>
      </c>
      <c r="F15" s="43">
        <v>33.897073715211803</v>
      </c>
      <c r="G15" s="17"/>
    </row>
    <row r="16" spans="1:7" ht="18" customHeight="1">
      <c r="A16" s="414" t="s">
        <v>363</v>
      </c>
      <c r="B16" s="400"/>
      <c r="C16" s="400"/>
      <c r="D16" s="400"/>
      <c r="E16" s="400"/>
      <c r="F16" s="400"/>
      <c r="G16" s="17"/>
    </row>
    <row r="17" spans="1:7" ht="9.1999999999999993" customHeight="1">
      <c r="A17" s="151"/>
      <c r="B17" s="447" t="s">
        <v>427</v>
      </c>
      <c r="C17" s="447"/>
      <c r="D17" s="18"/>
      <c r="E17" s="447" t="s">
        <v>424</v>
      </c>
      <c r="F17" s="447"/>
      <c r="G17" s="17"/>
    </row>
    <row r="18" spans="1:7" ht="9.1999999999999993" customHeight="1">
      <c r="A18" s="151"/>
      <c r="B18" s="20">
        <v>2010</v>
      </c>
      <c r="C18" s="20">
        <v>2000</v>
      </c>
      <c r="D18" s="20"/>
      <c r="E18" s="20">
        <v>2010</v>
      </c>
      <c r="F18" s="20">
        <v>2000</v>
      </c>
      <c r="G18" s="17"/>
    </row>
    <row r="19" spans="1:7" ht="9.1999999999999993" customHeight="1">
      <c r="A19" s="21" t="s">
        <v>23</v>
      </c>
      <c r="B19" s="24">
        <v>1301041</v>
      </c>
      <c r="C19" s="24">
        <v>915418</v>
      </c>
      <c r="D19" s="143"/>
      <c r="E19" s="25">
        <v>4.7594609138389128</v>
      </c>
      <c r="F19" s="25">
        <v>5.0151539149179492</v>
      </c>
      <c r="G19" s="17"/>
    </row>
    <row r="20" spans="1:7" ht="9.1999999999999993" customHeight="1">
      <c r="A20" s="105" t="s">
        <v>86</v>
      </c>
      <c r="B20" s="111">
        <v>830781</v>
      </c>
      <c r="C20" s="111">
        <v>511692</v>
      </c>
      <c r="D20" s="144"/>
      <c r="E20" s="112">
        <v>7.0127062203147581</v>
      </c>
      <c r="F20" s="112">
        <v>6.424481965467713</v>
      </c>
      <c r="G20" s="17"/>
    </row>
    <row r="21" spans="1:7" ht="9.1999999999999993" customHeight="1">
      <c r="A21" s="105" t="s">
        <v>87</v>
      </c>
      <c r="B21" s="111">
        <v>470260</v>
      </c>
      <c r="C21" s="111">
        <v>403726</v>
      </c>
      <c r="D21" s="144"/>
      <c r="E21" s="112">
        <v>3.0360717030963853</v>
      </c>
      <c r="F21" s="112">
        <v>3.9241201599600477</v>
      </c>
      <c r="G21" s="17"/>
    </row>
    <row r="22" spans="1:7" ht="9.1999999999999993" customHeight="1">
      <c r="A22" s="21" t="s">
        <v>70</v>
      </c>
      <c r="B22" s="24">
        <v>5889486</v>
      </c>
      <c r="C22" s="24">
        <v>5237284</v>
      </c>
      <c r="D22" s="143"/>
      <c r="E22" s="25">
        <v>4.215888236254429</v>
      </c>
      <c r="F22" s="25">
        <v>3.9156585813112841</v>
      </c>
      <c r="G22" s="17"/>
    </row>
    <row r="23" spans="1:7" ht="9.1999999999999993" customHeight="1">
      <c r="A23" s="21" t="s">
        <v>71</v>
      </c>
      <c r="B23" s="24">
        <v>1816655</v>
      </c>
      <c r="C23" s="24">
        <v>1170357</v>
      </c>
      <c r="D23" s="143"/>
      <c r="E23" s="25">
        <v>7.8706774972505888</v>
      </c>
      <c r="F23" s="25">
        <v>5.9873037281390031</v>
      </c>
      <c r="G23" s="17"/>
    </row>
    <row r="24" spans="1:7" ht="9.1999999999999993" customHeight="1">
      <c r="A24" s="21" t="s">
        <v>72</v>
      </c>
      <c r="B24" s="24">
        <v>706939</v>
      </c>
      <c r="C24" s="24">
        <v>609744</v>
      </c>
      <c r="D24" s="143"/>
      <c r="E24" s="25">
        <v>7.1537810084220528</v>
      </c>
      <c r="F24" s="25">
        <v>9.2347256362141117</v>
      </c>
      <c r="G24" s="17"/>
    </row>
    <row r="25" spans="1:7" ht="9.1999999999999993" customHeight="1" thickBot="1">
      <c r="A25" s="21" t="s">
        <v>73</v>
      </c>
      <c r="B25" s="24">
        <v>340340</v>
      </c>
      <c r="C25" s="24">
        <v>275339</v>
      </c>
      <c r="D25" s="143"/>
      <c r="E25" s="25">
        <v>7.8247930570538093</v>
      </c>
      <c r="F25" s="25">
        <v>6.8376337936389957</v>
      </c>
      <c r="G25" s="17"/>
    </row>
    <row r="26" spans="1:7" ht="9.1999999999999993" customHeight="1">
      <c r="A26" s="41" t="s">
        <v>0</v>
      </c>
      <c r="B26" s="42">
        <v>10054461</v>
      </c>
      <c r="C26" s="42">
        <v>8208142</v>
      </c>
      <c r="D26" s="147"/>
      <c r="E26" s="43">
        <v>4.9203090115790742</v>
      </c>
      <c r="F26" s="43">
        <v>4.505457376865559</v>
      </c>
      <c r="G26" s="17"/>
    </row>
    <row r="27" spans="1:7" ht="21" customHeight="1">
      <c r="A27" s="468" t="s">
        <v>366</v>
      </c>
      <c r="B27" s="449"/>
      <c r="C27" s="449"/>
      <c r="D27" s="449"/>
      <c r="E27" s="449"/>
      <c r="F27" s="449"/>
    </row>
    <row r="28" spans="1:7" ht="21" customHeight="1">
      <c r="A28" s="401" t="s">
        <v>439</v>
      </c>
      <c r="B28" s="402"/>
      <c r="C28" s="402"/>
      <c r="D28" s="402"/>
      <c r="E28" s="402"/>
      <c r="F28" s="402"/>
    </row>
    <row r="29" spans="1:7" ht="18" customHeight="1">
      <c r="A29" s="397" t="s">
        <v>269</v>
      </c>
      <c r="B29" s="397"/>
      <c r="C29" s="397"/>
      <c r="D29" s="397"/>
      <c r="E29" s="397"/>
      <c r="F29" s="397"/>
    </row>
    <row r="35" ht="13.5" customHeight="1"/>
  </sheetData>
  <mergeCells count="11">
    <mergeCell ref="A27:F27"/>
    <mergeCell ref="A28:F28"/>
    <mergeCell ref="A29:F29"/>
    <mergeCell ref="A16:F16"/>
    <mergeCell ref="B17:C17"/>
    <mergeCell ref="E17:F17"/>
    <mergeCell ref="A2:F2"/>
    <mergeCell ref="A3:F3"/>
    <mergeCell ref="A5:F5"/>
    <mergeCell ref="B6:C6"/>
    <mergeCell ref="E6:F6"/>
  </mergeCells>
  <pageMargins left="1.05" right="1.05" top="0.5" bottom="0.25" header="0" footer="0"/>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dimension ref="A1:AC76"/>
  <sheetViews>
    <sheetView showGridLines="0" view="pageLayout" topLeftCell="A25" zoomScale="145" zoomScaleNormal="100" zoomScaleSheetLayoutView="130" zoomScalePageLayoutView="145" workbookViewId="0">
      <selection activeCell="A25" sqref="A25:J25"/>
    </sheetView>
  </sheetViews>
  <sheetFormatPr defaultRowHeight="8.25"/>
  <cols>
    <col min="1" max="1" width="15" style="166" customWidth="1"/>
    <col min="2" max="4" width="8.42578125" style="166" customWidth="1"/>
    <col min="5" max="5" width="0.7109375" style="208" customWidth="1"/>
    <col min="6" max="8" width="8.42578125" style="166" customWidth="1"/>
    <col min="9" max="9" width="8.42578125" style="50" customWidth="1"/>
    <col min="10" max="10" width="8.42578125" style="166" customWidth="1"/>
    <col min="11" max="11" width="14.7109375" style="166" bestFit="1" customWidth="1"/>
    <col min="12" max="16384" width="9.140625" style="166"/>
  </cols>
  <sheetData>
    <row r="1" spans="1:29" ht="10.5" customHeight="1">
      <c r="A1" s="420" t="s">
        <v>407</v>
      </c>
      <c r="B1" s="420"/>
      <c r="C1" s="420"/>
      <c r="D1" s="420"/>
      <c r="E1" s="420"/>
      <c r="F1" s="420"/>
      <c r="G1" s="420"/>
      <c r="H1" s="420"/>
      <c r="I1" s="420"/>
      <c r="J1" s="420"/>
    </row>
    <row r="2" spans="1:29" ht="12.75" customHeight="1">
      <c r="A2" s="398" t="s">
        <v>264</v>
      </c>
      <c r="B2" s="398"/>
      <c r="C2" s="398"/>
      <c r="D2" s="398"/>
      <c r="E2" s="398"/>
      <c r="F2" s="398"/>
      <c r="G2" s="398"/>
      <c r="H2" s="398"/>
      <c r="I2" s="398"/>
      <c r="J2" s="398"/>
    </row>
    <row r="3" spans="1:29" ht="18" customHeight="1">
      <c r="A3" s="409" t="s">
        <v>404</v>
      </c>
      <c r="B3" s="409"/>
      <c r="C3" s="409"/>
      <c r="D3" s="409"/>
      <c r="E3" s="409"/>
      <c r="F3" s="409"/>
      <c r="G3" s="409"/>
      <c r="H3" s="409"/>
      <c r="I3" s="409"/>
      <c r="J3" s="409"/>
    </row>
    <row r="4" spans="1:29" ht="7.5" customHeight="1">
      <c r="A4" s="410"/>
      <c r="B4" s="471"/>
      <c r="C4" s="471"/>
      <c r="D4" s="471"/>
      <c r="E4" s="471"/>
      <c r="F4" s="471"/>
      <c r="G4" s="471"/>
      <c r="H4" s="471"/>
      <c r="I4" s="471"/>
      <c r="J4" s="471"/>
    </row>
    <row r="5" spans="1:29" ht="18" customHeight="1">
      <c r="A5" s="429" t="s">
        <v>405</v>
      </c>
      <c r="B5" s="429"/>
      <c r="C5" s="429"/>
      <c r="D5" s="429"/>
      <c r="E5" s="429"/>
      <c r="F5" s="429"/>
      <c r="G5" s="429"/>
      <c r="H5" s="429"/>
      <c r="I5" s="429"/>
      <c r="J5" s="429"/>
    </row>
    <row r="6" spans="1:29" ht="9.1999999999999993" customHeight="1">
      <c r="A6" s="167"/>
      <c r="B6" s="447" t="s">
        <v>281</v>
      </c>
      <c r="C6" s="447"/>
      <c r="D6" s="447"/>
      <c r="E6" s="18"/>
      <c r="F6" s="447" t="s">
        <v>406</v>
      </c>
      <c r="G6" s="447"/>
      <c r="H6" s="447"/>
      <c r="I6" s="447"/>
      <c r="J6" s="472" t="s">
        <v>280</v>
      </c>
    </row>
    <row r="7" spans="1:29" ht="9.1999999999999993" customHeight="1">
      <c r="A7" s="168" t="s">
        <v>77</v>
      </c>
      <c r="B7" s="54" t="s">
        <v>0</v>
      </c>
      <c r="C7" s="18" t="s">
        <v>88</v>
      </c>
      <c r="D7" s="18" t="s">
        <v>89</v>
      </c>
      <c r="E7" s="18"/>
      <c r="F7" s="18" t="s">
        <v>65</v>
      </c>
      <c r="G7" s="18" t="s">
        <v>66</v>
      </c>
      <c r="H7" s="18" t="s">
        <v>67</v>
      </c>
      <c r="I7" s="189" t="s">
        <v>68</v>
      </c>
      <c r="J7" s="472"/>
      <c r="K7" s="170"/>
    </row>
    <row r="8" spans="1:29" ht="9.1999999999999993" customHeight="1">
      <c r="A8" s="174" t="s">
        <v>149</v>
      </c>
      <c r="B8" s="177">
        <v>1911493</v>
      </c>
      <c r="C8" s="177">
        <v>1188577</v>
      </c>
      <c r="D8" s="177">
        <v>722916</v>
      </c>
      <c r="E8" s="181"/>
      <c r="F8" s="177">
        <v>18077298</v>
      </c>
      <c r="G8" s="177">
        <v>1825425</v>
      </c>
      <c r="H8" s="181">
        <v>1315490</v>
      </c>
      <c r="I8" s="181">
        <v>473166</v>
      </c>
      <c r="J8" s="177">
        <v>23602872</v>
      </c>
      <c r="M8" s="171">
        <v>1911493</v>
      </c>
      <c r="N8" s="171">
        <v>1188577</v>
      </c>
      <c r="O8" s="171">
        <v>722916</v>
      </c>
      <c r="P8" s="171">
        <v>18077298</v>
      </c>
      <c r="Q8" s="171">
        <v>1825425</v>
      </c>
      <c r="R8" s="171">
        <v>1315490</v>
      </c>
      <c r="S8" s="171">
        <v>473166</v>
      </c>
      <c r="T8" s="171">
        <v>23602872</v>
      </c>
      <c r="V8" s="171">
        <v>27011080</v>
      </c>
      <c r="W8" s="171">
        <v>13209245</v>
      </c>
      <c r="X8" s="171">
        <v>13801835</v>
      </c>
      <c r="Y8" s="171">
        <v>121900119</v>
      </c>
      <c r="Z8" s="171">
        <v>21054181</v>
      </c>
      <c r="AA8" s="171">
        <v>8816710</v>
      </c>
      <c r="AB8" s="171">
        <v>4433935</v>
      </c>
      <c r="AC8" s="171">
        <v>183216025</v>
      </c>
    </row>
    <row r="9" spans="1:29" ht="9.1999999999999993" customHeight="1">
      <c r="A9" s="176" t="s">
        <v>139</v>
      </c>
      <c r="B9" s="178">
        <v>531322</v>
      </c>
      <c r="C9" s="178">
        <v>348150</v>
      </c>
      <c r="D9" s="178">
        <v>183172</v>
      </c>
      <c r="E9" s="182"/>
      <c r="F9" s="178">
        <v>5957396</v>
      </c>
      <c r="G9" s="178">
        <v>510341</v>
      </c>
      <c r="H9" s="182">
        <v>1161244</v>
      </c>
      <c r="I9" s="182">
        <v>188557</v>
      </c>
      <c r="J9" s="178">
        <v>8348860</v>
      </c>
      <c r="M9" s="171">
        <v>531322</v>
      </c>
      <c r="N9" s="171">
        <v>348150</v>
      </c>
      <c r="O9" s="171">
        <v>183172</v>
      </c>
      <c r="P9" s="171">
        <v>5957396</v>
      </c>
      <c r="Q9" s="171">
        <v>510341</v>
      </c>
      <c r="R9" s="171">
        <v>1161244</v>
      </c>
      <c r="S9" s="171">
        <v>188557</v>
      </c>
      <c r="T9" s="171">
        <v>8348860</v>
      </c>
      <c r="V9" s="171">
        <v>27011080</v>
      </c>
      <c r="W9" s="171">
        <v>13209245</v>
      </c>
      <c r="X9" s="171">
        <v>13801835</v>
      </c>
      <c r="Y9" s="171">
        <v>121900119</v>
      </c>
      <c r="Z9" s="171">
        <v>21054181</v>
      </c>
      <c r="AA9" s="171">
        <v>8816710</v>
      </c>
      <c r="AB9" s="171">
        <v>4433935</v>
      </c>
      <c r="AC9" s="171">
        <v>183216025</v>
      </c>
    </row>
    <row r="10" spans="1:29" ht="18.600000000000001" customHeight="1">
      <c r="A10" s="176" t="s">
        <v>140</v>
      </c>
      <c r="B10" s="178">
        <v>412823</v>
      </c>
      <c r="C10" s="178">
        <v>294669</v>
      </c>
      <c r="D10" s="178">
        <v>118154</v>
      </c>
      <c r="E10" s="182"/>
      <c r="F10" s="178">
        <v>3410892</v>
      </c>
      <c r="G10" s="178">
        <v>621761</v>
      </c>
      <c r="H10" s="182">
        <v>152684</v>
      </c>
      <c r="I10" s="182">
        <v>113741</v>
      </c>
      <c r="J10" s="178">
        <v>4711901</v>
      </c>
      <c r="M10" s="171">
        <v>412823</v>
      </c>
      <c r="N10" s="171">
        <v>294669</v>
      </c>
      <c r="O10" s="171">
        <v>118154</v>
      </c>
      <c r="P10" s="171">
        <v>3410892</v>
      </c>
      <c r="Q10" s="171">
        <v>621761</v>
      </c>
      <c r="R10" s="171">
        <v>152684</v>
      </c>
      <c r="S10" s="171">
        <v>113741</v>
      </c>
      <c r="T10" s="171">
        <v>4711901</v>
      </c>
      <c r="V10" s="171">
        <v>27011080</v>
      </c>
      <c r="W10" s="171">
        <v>13209245</v>
      </c>
      <c r="X10" s="171">
        <v>13801835</v>
      </c>
      <c r="Y10" s="171">
        <v>121900119</v>
      </c>
      <c r="Z10" s="171">
        <v>21054181</v>
      </c>
      <c r="AA10" s="171">
        <v>8816710</v>
      </c>
      <c r="AB10" s="171">
        <v>4433935</v>
      </c>
      <c r="AC10" s="171">
        <v>183216025</v>
      </c>
    </row>
    <row r="11" spans="1:29" ht="9.1999999999999993" customHeight="1">
      <c r="A11" s="176" t="s">
        <v>150</v>
      </c>
      <c r="B11" s="178">
        <v>1251240</v>
      </c>
      <c r="C11" s="178">
        <v>831179</v>
      </c>
      <c r="D11" s="178">
        <v>420061</v>
      </c>
      <c r="E11" s="182"/>
      <c r="F11" s="178">
        <v>10825238</v>
      </c>
      <c r="G11" s="178">
        <v>1245131</v>
      </c>
      <c r="H11" s="182">
        <v>633145</v>
      </c>
      <c r="I11" s="182">
        <v>323470</v>
      </c>
      <c r="J11" s="178">
        <v>14278224</v>
      </c>
      <c r="M11" s="171">
        <v>1251240</v>
      </c>
      <c r="N11" s="171">
        <v>831179</v>
      </c>
      <c r="O11" s="171">
        <v>420061</v>
      </c>
      <c r="P11" s="171">
        <v>10825238</v>
      </c>
      <c r="Q11" s="171">
        <v>1245131</v>
      </c>
      <c r="R11" s="171">
        <v>633145</v>
      </c>
      <c r="S11" s="171">
        <v>323470</v>
      </c>
      <c r="T11" s="171">
        <v>14278224</v>
      </c>
      <c r="V11" s="171">
        <v>27011080</v>
      </c>
      <c r="W11" s="171">
        <v>13209245</v>
      </c>
      <c r="X11" s="171">
        <v>13801835</v>
      </c>
      <c r="Y11" s="171">
        <v>121900119</v>
      </c>
      <c r="Z11" s="171">
        <v>21054181</v>
      </c>
      <c r="AA11" s="171">
        <v>8816710</v>
      </c>
      <c r="AB11" s="171">
        <v>4433935</v>
      </c>
      <c r="AC11" s="171">
        <v>183216025</v>
      </c>
    </row>
    <row r="12" spans="1:29" ht="9.1999999999999993" customHeight="1">
      <c r="A12" s="176" t="s">
        <v>151</v>
      </c>
      <c r="B12" s="178">
        <v>1214265</v>
      </c>
      <c r="C12" s="178">
        <v>787387</v>
      </c>
      <c r="D12" s="178">
        <v>426878</v>
      </c>
      <c r="E12" s="182"/>
      <c r="F12" s="178">
        <v>8689777</v>
      </c>
      <c r="G12" s="178">
        <v>1909886</v>
      </c>
      <c r="H12" s="182">
        <v>914606</v>
      </c>
      <c r="I12" s="182">
        <v>304484</v>
      </c>
      <c r="J12" s="178">
        <v>13033018</v>
      </c>
      <c r="M12" s="171">
        <v>1214265</v>
      </c>
      <c r="N12" s="171">
        <v>787387</v>
      </c>
      <c r="O12" s="171">
        <v>426878</v>
      </c>
      <c r="P12" s="171">
        <v>8689777</v>
      </c>
      <c r="Q12" s="171">
        <v>1909886</v>
      </c>
      <c r="R12" s="171">
        <v>914606</v>
      </c>
      <c r="S12" s="171">
        <v>304484</v>
      </c>
      <c r="T12" s="171">
        <v>13033018</v>
      </c>
      <c r="V12" s="171">
        <v>27011080</v>
      </c>
      <c r="W12" s="171">
        <v>13209245</v>
      </c>
      <c r="X12" s="171">
        <v>13801835</v>
      </c>
      <c r="Y12" s="171">
        <v>121900119</v>
      </c>
      <c r="Z12" s="171">
        <v>21054181</v>
      </c>
      <c r="AA12" s="171">
        <v>8816710</v>
      </c>
      <c r="AB12" s="171">
        <v>4433935</v>
      </c>
      <c r="AC12" s="171">
        <v>183216025</v>
      </c>
    </row>
    <row r="13" spans="1:29" ht="18.75" customHeight="1">
      <c r="A13" s="176" t="s">
        <v>105</v>
      </c>
      <c r="B13" s="178">
        <v>2427548</v>
      </c>
      <c r="C13" s="178">
        <v>961677</v>
      </c>
      <c r="D13" s="178">
        <v>1465871</v>
      </c>
      <c r="E13" s="182"/>
      <c r="F13" s="178">
        <v>6509953</v>
      </c>
      <c r="G13" s="178">
        <v>1369266</v>
      </c>
      <c r="H13" s="182">
        <v>582245</v>
      </c>
      <c r="I13" s="182">
        <v>346672</v>
      </c>
      <c r="J13" s="178">
        <v>11235684</v>
      </c>
      <c r="M13" s="171">
        <v>2427548</v>
      </c>
      <c r="N13" s="171">
        <v>961677</v>
      </c>
      <c r="O13" s="171">
        <v>1465871</v>
      </c>
      <c r="P13" s="171">
        <v>6509953</v>
      </c>
      <c r="Q13" s="171">
        <v>1369266</v>
      </c>
      <c r="R13" s="171">
        <v>582245</v>
      </c>
      <c r="S13" s="171">
        <v>346672</v>
      </c>
      <c r="T13" s="171">
        <v>11235684</v>
      </c>
      <c r="V13" s="171">
        <v>27011080</v>
      </c>
      <c r="W13" s="171">
        <v>13209245</v>
      </c>
      <c r="X13" s="171">
        <v>13801835</v>
      </c>
      <c r="Y13" s="171">
        <v>121900119</v>
      </c>
      <c r="Z13" s="171">
        <v>21054181</v>
      </c>
      <c r="AA13" s="171">
        <v>8816710</v>
      </c>
      <c r="AB13" s="171">
        <v>4433935</v>
      </c>
      <c r="AC13" s="171">
        <v>183216025</v>
      </c>
    </row>
    <row r="14" spans="1:29" ht="9.1999999999999993" customHeight="1">
      <c r="A14" s="176" t="s">
        <v>152</v>
      </c>
      <c r="B14" s="178">
        <v>2476652</v>
      </c>
      <c r="C14" s="178">
        <v>598113</v>
      </c>
      <c r="D14" s="178">
        <v>1878539</v>
      </c>
      <c r="E14" s="182"/>
      <c r="F14" s="178">
        <v>3748751</v>
      </c>
      <c r="G14" s="178">
        <v>1198299</v>
      </c>
      <c r="H14" s="182">
        <v>196401</v>
      </c>
      <c r="I14" s="182">
        <v>205002</v>
      </c>
      <c r="J14" s="178">
        <v>7825105</v>
      </c>
      <c r="M14" s="171">
        <v>2476652</v>
      </c>
      <c r="N14" s="171">
        <v>598113</v>
      </c>
      <c r="O14" s="171">
        <v>1878539</v>
      </c>
      <c r="P14" s="171">
        <v>3748751</v>
      </c>
      <c r="Q14" s="171">
        <v>1198299</v>
      </c>
      <c r="R14" s="171">
        <v>196401</v>
      </c>
      <c r="S14" s="171">
        <v>205002</v>
      </c>
      <c r="T14" s="171">
        <v>7825105</v>
      </c>
      <c r="V14" s="171">
        <v>27011080</v>
      </c>
      <c r="W14" s="171">
        <v>13209245</v>
      </c>
      <c r="X14" s="171">
        <v>13801835</v>
      </c>
      <c r="Y14" s="171">
        <v>121900119</v>
      </c>
      <c r="Z14" s="171">
        <v>21054181</v>
      </c>
      <c r="AA14" s="171">
        <v>8816710</v>
      </c>
      <c r="AB14" s="171">
        <v>4433935</v>
      </c>
      <c r="AC14" s="171">
        <v>183216025</v>
      </c>
    </row>
    <row r="15" spans="1:29" ht="9.1999999999999993" customHeight="1">
      <c r="A15" s="176" t="s">
        <v>142</v>
      </c>
      <c r="B15" s="178">
        <v>1472608</v>
      </c>
      <c r="C15" s="178">
        <v>897135</v>
      </c>
      <c r="D15" s="178">
        <v>575473</v>
      </c>
      <c r="E15" s="182"/>
      <c r="F15" s="178">
        <v>6782375</v>
      </c>
      <c r="G15" s="178">
        <v>1728801</v>
      </c>
      <c r="H15" s="182">
        <v>550669</v>
      </c>
      <c r="I15" s="182">
        <v>322631</v>
      </c>
      <c r="J15" s="178">
        <v>10857084</v>
      </c>
      <c r="M15" s="171">
        <v>1472608</v>
      </c>
      <c r="N15" s="171">
        <v>897135</v>
      </c>
      <c r="O15" s="171">
        <v>575473</v>
      </c>
      <c r="P15" s="171">
        <v>6782375</v>
      </c>
      <c r="Q15" s="171">
        <v>1728801</v>
      </c>
      <c r="R15" s="171">
        <v>550669</v>
      </c>
      <c r="S15" s="171">
        <v>322631</v>
      </c>
      <c r="T15" s="171">
        <v>10857084</v>
      </c>
      <c r="V15" s="171">
        <v>27011080</v>
      </c>
      <c r="W15" s="171">
        <v>13209245</v>
      </c>
      <c r="X15" s="171">
        <v>13801835</v>
      </c>
      <c r="Y15" s="171">
        <v>121900119</v>
      </c>
      <c r="Z15" s="171">
        <v>21054181</v>
      </c>
      <c r="AA15" s="171">
        <v>8816710</v>
      </c>
      <c r="AB15" s="171">
        <v>4433935</v>
      </c>
      <c r="AC15" s="171">
        <v>183216025</v>
      </c>
    </row>
    <row r="16" spans="1:29" ht="9.1999999999999993" customHeight="1">
      <c r="A16" s="176" t="s">
        <v>79</v>
      </c>
      <c r="B16" s="178">
        <v>2716203</v>
      </c>
      <c r="C16" s="178">
        <v>1691777</v>
      </c>
      <c r="D16" s="178">
        <v>1024426</v>
      </c>
      <c r="E16" s="182"/>
      <c r="F16" s="178">
        <v>14268587</v>
      </c>
      <c r="G16" s="178">
        <v>2105383</v>
      </c>
      <c r="H16" s="182">
        <v>980927</v>
      </c>
      <c r="I16" s="182">
        <v>507045</v>
      </c>
      <c r="J16" s="178">
        <v>20578145</v>
      </c>
      <c r="M16" s="171">
        <v>2716203</v>
      </c>
      <c r="N16" s="171">
        <v>1691777</v>
      </c>
      <c r="O16" s="171">
        <v>1024426</v>
      </c>
      <c r="P16" s="171">
        <v>14268587</v>
      </c>
      <c r="Q16" s="171">
        <v>2105383</v>
      </c>
      <c r="R16" s="171">
        <v>980927</v>
      </c>
      <c r="S16" s="171">
        <v>507045</v>
      </c>
      <c r="T16" s="171">
        <v>20578145</v>
      </c>
      <c r="V16" s="171">
        <v>27011080</v>
      </c>
      <c r="W16" s="171">
        <v>13209245</v>
      </c>
      <c r="X16" s="171">
        <v>13801835</v>
      </c>
      <c r="Y16" s="171">
        <v>121900119</v>
      </c>
      <c r="Z16" s="171">
        <v>21054181</v>
      </c>
      <c r="AA16" s="171">
        <v>8816710</v>
      </c>
      <c r="AB16" s="171">
        <v>4433935</v>
      </c>
      <c r="AC16" s="171">
        <v>183216025</v>
      </c>
    </row>
    <row r="17" spans="1:29" ht="18.600000000000001" customHeight="1">
      <c r="A17" s="176" t="s">
        <v>107</v>
      </c>
      <c r="B17" s="178">
        <v>3352442</v>
      </c>
      <c r="C17" s="178">
        <v>2297648</v>
      </c>
      <c r="D17" s="178">
        <v>1054794</v>
      </c>
      <c r="E17" s="182"/>
      <c r="F17" s="178">
        <v>17209932</v>
      </c>
      <c r="G17" s="178">
        <v>3246893</v>
      </c>
      <c r="H17" s="182">
        <v>1019532</v>
      </c>
      <c r="I17" s="182">
        <v>620962</v>
      </c>
      <c r="J17" s="178">
        <v>25449761</v>
      </c>
      <c r="M17" s="171">
        <v>3352442</v>
      </c>
      <c r="N17" s="171">
        <v>2297648</v>
      </c>
      <c r="O17" s="171">
        <v>1054794</v>
      </c>
      <c r="P17" s="171">
        <v>17209932</v>
      </c>
      <c r="Q17" s="171">
        <v>3246893</v>
      </c>
      <c r="R17" s="171">
        <v>1019532</v>
      </c>
      <c r="S17" s="171">
        <v>620962</v>
      </c>
      <c r="T17" s="171">
        <v>25449761</v>
      </c>
      <c r="V17" s="171">
        <v>27011080</v>
      </c>
      <c r="W17" s="171">
        <v>13209245</v>
      </c>
      <c r="X17" s="171">
        <v>13801835</v>
      </c>
      <c r="Y17" s="171">
        <v>121900119</v>
      </c>
      <c r="Z17" s="171">
        <v>21054181</v>
      </c>
      <c r="AA17" s="171">
        <v>8816710</v>
      </c>
      <c r="AB17" s="171">
        <v>4433935</v>
      </c>
      <c r="AC17" s="171">
        <v>183216025</v>
      </c>
    </row>
    <row r="18" spans="1:29" ht="18.75" customHeight="1">
      <c r="A18" s="176" t="s">
        <v>153</v>
      </c>
      <c r="B18" s="178">
        <v>719773</v>
      </c>
      <c r="C18" s="178">
        <v>108263</v>
      </c>
      <c r="D18" s="178">
        <v>611510</v>
      </c>
      <c r="E18" s="182"/>
      <c r="F18" s="178">
        <v>680330</v>
      </c>
      <c r="G18" s="178">
        <v>76098</v>
      </c>
      <c r="H18" s="182">
        <v>21952</v>
      </c>
      <c r="I18" s="182">
        <v>31735</v>
      </c>
      <c r="J18" s="178">
        <v>1529888</v>
      </c>
      <c r="M18" s="171">
        <v>719773</v>
      </c>
      <c r="N18" s="171">
        <v>108263</v>
      </c>
      <c r="O18" s="171">
        <v>611510</v>
      </c>
      <c r="P18" s="171">
        <v>680330</v>
      </c>
      <c r="Q18" s="171">
        <v>76098</v>
      </c>
      <c r="R18" s="171">
        <v>21952</v>
      </c>
      <c r="S18" s="171">
        <v>31735</v>
      </c>
      <c r="T18" s="171">
        <v>1529888</v>
      </c>
      <c r="V18" s="171">
        <v>27011080</v>
      </c>
      <c r="W18" s="171">
        <v>13209245</v>
      </c>
      <c r="X18" s="171">
        <v>13801835</v>
      </c>
      <c r="Y18" s="171">
        <v>121900119</v>
      </c>
      <c r="Z18" s="171">
        <v>21054181</v>
      </c>
      <c r="AA18" s="171">
        <v>8816710</v>
      </c>
      <c r="AB18" s="171">
        <v>4433935</v>
      </c>
      <c r="AC18" s="171">
        <v>183216025</v>
      </c>
    </row>
    <row r="19" spans="1:29" ht="9.1999999999999993" customHeight="1">
      <c r="A19" s="176" t="s">
        <v>141</v>
      </c>
      <c r="B19" s="178">
        <v>2598507</v>
      </c>
      <c r="C19" s="178">
        <v>750099</v>
      </c>
      <c r="D19" s="178">
        <v>1848408</v>
      </c>
      <c r="E19" s="182"/>
      <c r="F19" s="178">
        <v>6574760</v>
      </c>
      <c r="G19" s="178">
        <v>734708</v>
      </c>
      <c r="H19" s="182">
        <v>125077</v>
      </c>
      <c r="I19" s="182">
        <v>245070</v>
      </c>
      <c r="J19" s="178">
        <v>10278122</v>
      </c>
      <c r="M19" s="171">
        <v>2598507</v>
      </c>
      <c r="N19" s="171">
        <v>750099</v>
      </c>
      <c r="O19" s="171">
        <v>1848408</v>
      </c>
      <c r="P19" s="171">
        <v>6574760</v>
      </c>
      <c r="Q19" s="171">
        <v>734708</v>
      </c>
      <c r="R19" s="171">
        <v>125077</v>
      </c>
      <c r="S19" s="171">
        <v>245070</v>
      </c>
      <c r="T19" s="171">
        <v>10278122</v>
      </c>
      <c r="V19" s="171">
        <v>27011080</v>
      </c>
      <c r="W19" s="171">
        <v>13209245</v>
      </c>
      <c r="X19" s="171">
        <v>13801835</v>
      </c>
      <c r="Y19" s="171">
        <v>121900119</v>
      </c>
      <c r="Z19" s="171">
        <v>21054181</v>
      </c>
      <c r="AA19" s="171">
        <v>8816710</v>
      </c>
      <c r="AB19" s="171">
        <v>4433935</v>
      </c>
      <c r="AC19" s="171">
        <v>183216025</v>
      </c>
    </row>
    <row r="20" spans="1:29" ht="18.600000000000001" customHeight="1">
      <c r="A20" s="176" t="s">
        <v>154</v>
      </c>
      <c r="B20" s="178">
        <v>3125002</v>
      </c>
      <c r="C20" s="178">
        <v>1134022</v>
      </c>
      <c r="D20" s="178">
        <v>1990980</v>
      </c>
      <c r="E20" s="182"/>
      <c r="F20" s="178">
        <v>10863636</v>
      </c>
      <c r="G20" s="178">
        <v>1854222</v>
      </c>
      <c r="H20" s="182">
        <v>726505</v>
      </c>
      <c r="I20" s="182">
        <v>348231</v>
      </c>
      <c r="J20" s="178">
        <v>16917596</v>
      </c>
      <c r="M20" s="171">
        <v>3125002</v>
      </c>
      <c r="N20" s="171">
        <v>1134022</v>
      </c>
      <c r="O20" s="171">
        <v>1990980</v>
      </c>
      <c r="P20" s="171">
        <v>10863636</v>
      </c>
      <c r="Q20" s="171">
        <v>1854222</v>
      </c>
      <c r="R20" s="171">
        <v>726505</v>
      </c>
      <c r="S20" s="171">
        <v>348231</v>
      </c>
      <c r="T20" s="171">
        <v>16917596</v>
      </c>
      <c r="V20" s="171">
        <v>27011080</v>
      </c>
      <c r="W20" s="171">
        <v>13209245</v>
      </c>
      <c r="X20" s="171">
        <v>13801835</v>
      </c>
      <c r="Y20" s="171">
        <v>121900119</v>
      </c>
      <c r="Z20" s="171">
        <v>21054181</v>
      </c>
      <c r="AA20" s="171">
        <v>8816710</v>
      </c>
      <c r="AB20" s="171">
        <v>4433935</v>
      </c>
      <c r="AC20" s="171">
        <v>183216025</v>
      </c>
    </row>
    <row r="21" spans="1:29" ht="18.600000000000001" customHeight="1">
      <c r="A21" s="176" t="s">
        <v>110</v>
      </c>
      <c r="B21" s="178">
        <v>2160682</v>
      </c>
      <c r="C21" s="178">
        <v>919459</v>
      </c>
      <c r="D21" s="178">
        <v>1241223</v>
      </c>
      <c r="E21" s="182"/>
      <c r="F21" s="178">
        <v>6851118</v>
      </c>
      <c r="G21" s="178">
        <v>1928765</v>
      </c>
      <c r="H21" s="182">
        <v>285246</v>
      </c>
      <c r="I21" s="182">
        <v>282155</v>
      </c>
      <c r="J21" s="178">
        <v>11507966</v>
      </c>
      <c r="M21" s="171">
        <v>2160682</v>
      </c>
      <c r="N21" s="171">
        <v>919459</v>
      </c>
      <c r="O21" s="171">
        <v>1241223</v>
      </c>
      <c r="P21" s="171">
        <v>6851118</v>
      </c>
      <c r="Q21" s="171">
        <v>1928765</v>
      </c>
      <c r="R21" s="171">
        <v>285246</v>
      </c>
      <c r="S21" s="171">
        <v>282155</v>
      </c>
      <c r="T21" s="171">
        <v>11507966</v>
      </c>
      <c r="V21" s="171">
        <v>27011080</v>
      </c>
      <c r="W21" s="171">
        <v>13209245</v>
      </c>
      <c r="X21" s="171">
        <v>13801835</v>
      </c>
      <c r="Y21" s="171">
        <v>121900119</v>
      </c>
      <c r="Z21" s="171">
        <v>21054181</v>
      </c>
      <c r="AA21" s="171">
        <v>8816710</v>
      </c>
      <c r="AB21" s="171">
        <v>4433935</v>
      </c>
      <c r="AC21" s="171">
        <v>183216025</v>
      </c>
    </row>
    <row r="22" spans="1:29" ht="9.1999999999999993" customHeight="1">
      <c r="A22" s="176" t="s">
        <v>82</v>
      </c>
      <c r="B22" s="178">
        <v>87249</v>
      </c>
      <c r="C22" s="178">
        <v>73901</v>
      </c>
      <c r="D22" s="178">
        <v>13348</v>
      </c>
      <c r="E22" s="182"/>
      <c r="F22" s="178">
        <v>445043</v>
      </c>
      <c r="G22" s="178">
        <v>88176</v>
      </c>
      <c r="H22" s="182">
        <v>21451</v>
      </c>
      <c r="I22" s="182">
        <v>28505</v>
      </c>
      <c r="J22" s="178">
        <v>670424</v>
      </c>
      <c r="M22" s="171">
        <v>87249</v>
      </c>
      <c r="N22" s="171">
        <v>73901</v>
      </c>
      <c r="O22" s="171">
        <v>13348</v>
      </c>
      <c r="P22" s="171">
        <v>445043</v>
      </c>
      <c r="Q22" s="171">
        <v>88176</v>
      </c>
      <c r="R22" s="171">
        <v>21451</v>
      </c>
      <c r="S22" s="171">
        <v>28505</v>
      </c>
      <c r="T22" s="171">
        <v>670424</v>
      </c>
      <c r="V22" s="171">
        <v>27011080</v>
      </c>
      <c r="W22" s="171">
        <v>13209245</v>
      </c>
      <c r="X22" s="171">
        <v>13801835</v>
      </c>
      <c r="Y22" s="171">
        <v>121900119</v>
      </c>
      <c r="Z22" s="171">
        <v>21054181</v>
      </c>
      <c r="AA22" s="171">
        <v>8816710</v>
      </c>
      <c r="AB22" s="171">
        <v>4433935</v>
      </c>
      <c r="AC22" s="171">
        <v>183216025</v>
      </c>
    </row>
    <row r="23" spans="1:29" ht="18.600000000000001" customHeight="1" thickBot="1">
      <c r="A23" s="175" t="s">
        <v>74</v>
      </c>
      <c r="B23" s="179">
        <v>553271</v>
      </c>
      <c r="C23" s="179">
        <v>327189</v>
      </c>
      <c r="D23" s="179">
        <v>226082</v>
      </c>
      <c r="E23" s="183"/>
      <c r="F23" s="179">
        <v>1005033</v>
      </c>
      <c r="G23" s="179">
        <v>611026</v>
      </c>
      <c r="H23" s="183">
        <v>129536</v>
      </c>
      <c r="I23" s="183">
        <v>92509</v>
      </c>
      <c r="J23" s="179">
        <v>2391375</v>
      </c>
      <c r="M23" s="171">
        <v>553271</v>
      </c>
      <c r="N23" s="171">
        <v>327189</v>
      </c>
      <c r="O23" s="171">
        <v>226082</v>
      </c>
      <c r="P23" s="171">
        <v>1005033</v>
      </c>
      <c r="Q23" s="171">
        <v>611026</v>
      </c>
      <c r="R23" s="171">
        <v>129536</v>
      </c>
      <c r="S23" s="171">
        <v>92509</v>
      </c>
      <c r="T23" s="171">
        <v>2391375</v>
      </c>
      <c r="V23" s="171">
        <v>27011080</v>
      </c>
      <c r="W23" s="171">
        <v>13209245</v>
      </c>
      <c r="X23" s="171">
        <v>13801835</v>
      </c>
      <c r="Y23" s="171">
        <v>121900119</v>
      </c>
      <c r="Z23" s="171">
        <v>21054181</v>
      </c>
      <c r="AA23" s="171">
        <v>8816710</v>
      </c>
      <c r="AB23" s="171">
        <v>4433935</v>
      </c>
      <c r="AC23" s="171">
        <v>183216025</v>
      </c>
    </row>
    <row r="24" spans="1:29" s="168" customFormat="1" ht="9.1999999999999993" customHeight="1">
      <c r="A24" s="172" t="s">
        <v>0</v>
      </c>
      <c r="B24" s="180">
        <v>27011080</v>
      </c>
      <c r="C24" s="180">
        <v>13209245</v>
      </c>
      <c r="D24" s="180">
        <v>13801835</v>
      </c>
      <c r="E24" s="184"/>
      <c r="F24" s="180">
        <v>121900119</v>
      </c>
      <c r="G24" s="180">
        <v>21054181</v>
      </c>
      <c r="H24" s="184">
        <v>8816710</v>
      </c>
      <c r="I24" s="184">
        <v>4433935</v>
      </c>
      <c r="J24" s="180">
        <v>183216025</v>
      </c>
      <c r="M24" s="171"/>
      <c r="N24" s="171"/>
      <c r="O24" s="171"/>
      <c r="P24" s="171"/>
      <c r="Q24" s="171"/>
      <c r="R24" s="171"/>
      <c r="S24" s="171"/>
      <c r="T24" s="171"/>
      <c r="V24" s="171"/>
      <c r="W24" s="171"/>
      <c r="X24" s="171"/>
      <c r="Y24" s="171"/>
      <c r="Z24" s="171"/>
      <c r="AA24" s="171"/>
      <c r="AB24" s="171"/>
      <c r="AC24" s="171"/>
    </row>
    <row r="25" spans="1:29" ht="9.1999999999999993" customHeight="1">
      <c r="A25" s="469"/>
      <c r="B25" s="469"/>
      <c r="C25" s="469"/>
      <c r="D25" s="469"/>
      <c r="E25" s="469"/>
      <c r="F25" s="469"/>
      <c r="G25" s="469"/>
      <c r="H25" s="469"/>
      <c r="I25" s="469"/>
      <c r="J25" s="469"/>
      <c r="K25" s="56"/>
    </row>
    <row r="26" spans="1:29" ht="9.1999999999999993" customHeight="1">
      <c r="A26" s="470" t="s">
        <v>438</v>
      </c>
      <c r="B26" s="470"/>
      <c r="C26" s="470"/>
      <c r="D26" s="470"/>
      <c r="E26" s="470"/>
      <c r="F26" s="470"/>
      <c r="G26" s="470"/>
      <c r="H26" s="470"/>
      <c r="I26" s="470"/>
      <c r="J26" s="470"/>
    </row>
    <row r="27" spans="1:29" ht="9.1999999999999993" customHeight="1">
      <c r="A27" s="174" t="s">
        <v>149</v>
      </c>
      <c r="B27" s="228">
        <v>7.0766996358531387</v>
      </c>
      <c r="C27" s="228">
        <v>8.9980691553529368</v>
      </c>
      <c r="D27" s="228">
        <v>5.237825260191852</v>
      </c>
      <c r="E27" s="228"/>
      <c r="F27" s="228">
        <v>14.829598320572599</v>
      </c>
      <c r="G27" s="228">
        <v>8.6701306500594821</v>
      </c>
      <c r="H27" s="185">
        <v>14.920418160515657</v>
      </c>
      <c r="I27" s="185">
        <v>10.671469022437181</v>
      </c>
      <c r="J27" s="228">
        <v>12.882536885078693</v>
      </c>
      <c r="K27" s="173"/>
      <c r="M27" s="57">
        <f t="shared" ref="M27:M42" si="0">M8/V8*100</f>
        <v>7.0766996358531387</v>
      </c>
      <c r="N27" s="57">
        <f t="shared" ref="N27:T27" si="1">N8/W8*100</f>
        <v>8.9980691553529368</v>
      </c>
      <c r="O27" s="57">
        <f t="shared" si="1"/>
        <v>5.2378252601918511</v>
      </c>
      <c r="P27" s="57">
        <f t="shared" si="1"/>
        <v>14.829598320572599</v>
      </c>
      <c r="Q27" s="57">
        <f t="shared" si="1"/>
        <v>8.6701306500594821</v>
      </c>
      <c r="R27" s="57">
        <f t="shared" si="1"/>
        <v>14.920418160515659</v>
      </c>
      <c r="S27" s="57">
        <f t="shared" si="1"/>
        <v>10.671469022437179</v>
      </c>
      <c r="T27" s="57">
        <f t="shared" si="1"/>
        <v>12.882536885078693</v>
      </c>
      <c r="U27" s="57"/>
    </row>
    <row r="28" spans="1:29" ht="9.1999999999999993" customHeight="1">
      <c r="A28" s="176" t="s">
        <v>139</v>
      </c>
      <c r="B28" s="229">
        <v>1.967052039385319</v>
      </c>
      <c r="C28" s="229">
        <v>2.6356540438155247</v>
      </c>
      <c r="D28" s="229">
        <v>1.3271568599392762</v>
      </c>
      <c r="E28" s="229"/>
      <c r="F28" s="229">
        <v>4.8871125384217216</v>
      </c>
      <c r="G28" s="229">
        <v>2.4239413539762005</v>
      </c>
      <c r="H28" s="186">
        <v>13.170944717473979</v>
      </c>
      <c r="I28" s="186">
        <v>4.2525882765534453</v>
      </c>
      <c r="J28" s="229">
        <v>4.5568393921874462</v>
      </c>
      <c r="K28" s="173"/>
      <c r="M28" s="57">
        <f t="shared" si="0"/>
        <v>1.967052039385319</v>
      </c>
      <c r="N28" s="57">
        <f t="shared" ref="N28:N42" si="2">N9/W9*100</f>
        <v>2.6356540438155247</v>
      </c>
      <c r="O28" s="57">
        <f t="shared" ref="O28:O42" si="3">O9/X9*100</f>
        <v>1.3271568599392762</v>
      </c>
      <c r="P28" s="57">
        <f t="shared" ref="P28:P42" si="4">P9/Y9*100</f>
        <v>4.8871125384217224</v>
      </c>
      <c r="Q28" s="57">
        <f t="shared" ref="Q28:Q42" si="5">Q9/Z9*100</f>
        <v>2.4239413539762009</v>
      </c>
      <c r="R28" s="57">
        <f t="shared" ref="R28:R42" si="6">R9/AA9*100</f>
        <v>13.170944717473979</v>
      </c>
      <c r="S28" s="57">
        <f t="shared" ref="S28:S42" si="7">S9/AB9*100</f>
        <v>4.2525882765534453</v>
      </c>
      <c r="T28" s="57">
        <f t="shared" ref="T28:T42" si="8">T9/AC9*100</f>
        <v>4.5568393921874462</v>
      </c>
    </row>
    <row r="29" spans="1:29" ht="18.600000000000001" customHeight="1">
      <c r="A29" s="176" t="s">
        <v>140</v>
      </c>
      <c r="B29" s="229">
        <v>1.5283468857964952</v>
      </c>
      <c r="C29" s="229">
        <v>2.2307785191356508</v>
      </c>
      <c r="D29" s="229">
        <v>0.85607457269268905</v>
      </c>
      <c r="E29" s="229"/>
      <c r="F29" s="229">
        <v>2.7981039132537679</v>
      </c>
      <c r="G29" s="229">
        <v>2.9531474057338065</v>
      </c>
      <c r="H29" s="186">
        <v>1.7317570839916476</v>
      </c>
      <c r="I29" s="186">
        <v>2.5652383266782217</v>
      </c>
      <c r="J29" s="229">
        <v>2.5717734024630214</v>
      </c>
      <c r="K29" s="173"/>
      <c r="M29" s="57">
        <f t="shared" si="0"/>
        <v>1.5283468857964955</v>
      </c>
      <c r="N29" s="57">
        <f t="shared" si="2"/>
        <v>2.2307785191356508</v>
      </c>
      <c r="O29" s="57">
        <f t="shared" si="3"/>
        <v>0.85607457269268905</v>
      </c>
      <c r="P29" s="57">
        <f t="shared" si="4"/>
        <v>2.7981039132537679</v>
      </c>
      <c r="Q29" s="57">
        <f t="shared" si="5"/>
        <v>2.9531474057338065</v>
      </c>
      <c r="R29" s="57">
        <f t="shared" si="6"/>
        <v>1.7317570839916478</v>
      </c>
      <c r="S29" s="57">
        <f t="shared" si="7"/>
        <v>2.5652383266782217</v>
      </c>
      <c r="T29" s="57">
        <f t="shared" si="8"/>
        <v>2.5717734024630214</v>
      </c>
    </row>
    <row r="30" spans="1:29" ht="9.1999999999999993" customHeight="1">
      <c r="A30" s="176" t="s">
        <v>150</v>
      </c>
      <c r="B30" s="229">
        <v>4.6323212548332018</v>
      </c>
      <c r="C30" s="229">
        <v>6.2924035400963492</v>
      </c>
      <c r="D30" s="229">
        <v>3.0435155904993789</v>
      </c>
      <c r="E30" s="229"/>
      <c r="F30" s="229">
        <v>8.8804162693229198</v>
      </c>
      <c r="G30" s="229">
        <v>5.9139369990217139</v>
      </c>
      <c r="H30" s="186">
        <v>7.1811934383687337</v>
      </c>
      <c r="I30" s="186">
        <v>7.2953257095559589</v>
      </c>
      <c r="J30" s="229">
        <v>7.7931087086951045</v>
      </c>
      <c r="K30" s="173"/>
      <c r="M30" s="57">
        <f t="shared" si="0"/>
        <v>4.6323212548332018</v>
      </c>
      <c r="N30" s="57">
        <f t="shared" si="2"/>
        <v>6.2924035400963492</v>
      </c>
      <c r="O30" s="57">
        <f t="shared" si="3"/>
        <v>3.0435155904993794</v>
      </c>
      <c r="P30" s="57">
        <f t="shared" si="4"/>
        <v>8.8804162693229198</v>
      </c>
      <c r="Q30" s="57">
        <f t="shared" si="5"/>
        <v>5.9139369990217139</v>
      </c>
      <c r="R30" s="57">
        <f t="shared" si="6"/>
        <v>7.1811934383687337</v>
      </c>
      <c r="S30" s="57">
        <f t="shared" si="7"/>
        <v>7.295325709555958</v>
      </c>
      <c r="T30" s="57">
        <f t="shared" si="8"/>
        <v>7.7931087086951036</v>
      </c>
    </row>
    <row r="31" spans="1:29" ht="9.1999999999999993" customHeight="1">
      <c r="A31" s="176" t="s">
        <v>151</v>
      </c>
      <c r="B31" s="229">
        <v>4.4954329852786339</v>
      </c>
      <c r="C31" s="229">
        <v>5.9608781576842578</v>
      </c>
      <c r="D31" s="229">
        <v>3.0929075735219267</v>
      </c>
      <c r="E31" s="229"/>
      <c r="F31" s="229">
        <v>7.1286041976710459</v>
      </c>
      <c r="G31" s="229">
        <v>9.0712908756697779</v>
      </c>
      <c r="H31" s="186">
        <v>10.373552039252736</v>
      </c>
      <c r="I31" s="186">
        <v>6.8671281829796786</v>
      </c>
      <c r="J31" s="229">
        <v>7.113470560230744</v>
      </c>
      <c r="K31" s="173"/>
      <c r="M31" s="57">
        <f t="shared" si="0"/>
        <v>4.4954329852786339</v>
      </c>
      <c r="N31" s="57">
        <f t="shared" si="2"/>
        <v>5.9608781576842578</v>
      </c>
      <c r="O31" s="57">
        <f t="shared" si="3"/>
        <v>3.0929075735219267</v>
      </c>
      <c r="P31" s="57">
        <f t="shared" si="4"/>
        <v>7.1286041976710459</v>
      </c>
      <c r="Q31" s="57">
        <f t="shared" si="5"/>
        <v>9.0712908756697779</v>
      </c>
      <c r="R31" s="57">
        <f t="shared" si="6"/>
        <v>10.373552039252736</v>
      </c>
      <c r="S31" s="57">
        <f t="shared" si="7"/>
        <v>6.8671281829796786</v>
      </c>
      <c r="T31" s="57">
        <f t="shared" si="8"/>
        <v>7.1134705602307449</v>
      </c>
    </row>
    <row r="32" spans="1:29" ht="18.600000000000001" customHeight="1">
      <c r="A32" s="176" t="s">
        <v>105</v>
      </c>
      <c r="B32" s="229">
        <v>8.9872304254402273</v>
      </c>
      <c r="C32" s="229">
        <v>7.2803328275007395</v>
      </c>
      <c r="D32" s="229">
        <v>10.620841359138115</v>
      </c>
      <c r="E32" s="229"/>
      <c r="F32" s="229">
        <v>5.3403992165093781</v>
      </c>
      <c r="G32" s="229">
        <v>6.5035348560934274</v>
      </c>
      <c r="H32" s="186">
        <v>6.6038805858421101</v>
      </c>
      <c r="I32" s="186">
        <v>7.8186080761219996</v>
      </c>
      <c r="J32" s="229">
        <v>6.1324788593137525</v>
      </c>
      <c r="K32" s="173"/>
      <c r="M32" s="57">
        <f t="shared" si="0"/>
        <v>8.9872304254402255</v>
      </c>
      <c r="N32" s="57">
        <f t="shared" si="2"/>
        <v>7.2803328275007395</v>
      </c>
      <c r="O32" s="57">
        <f t="shared" si="3"/>
        <v>10.620841359138113</v>
      </c>
      <c r="P32" s="57">
        <f t="shared" si="4"/>
        <v>5.3403992165093781</v>
      </c>
      <c r="Q32" s="57">
        <f t="shared" si="5"/>
        <v>6.5035348560934292</v>
      </c>
      <c r="R32" s="57">
        <f t="shared" si="6"/>
        <v>6.6038805858421119</v>
      </c>
      <c r="S32" s="57">
        <f t="shared" si="7"/>
        <v>7.8186080761219996</v>
      </c>
      <c r="T32" s="57">
        <f t="shared" si="8"/>
        <v>6.1324788593137534</v>
      </c>
    </row>
    <row r="33" spans="1:20" ht="9.1999999999999993" customHeight="1">
      <c r="A33" s="176" t="s">
        <v>152</v>
      </c>
      <c r="B33" s="229">
        <v>9.1690224900300166</v>
      </c>
      <c r="C33" s="229">
        <v>4.5279877843131837</v>
      </c>
      <c r="D33" s="229">
        <v>13.61079160850713</v>
      </c>
      <c r="E33" s="229"/>
      <c r="F33" s="229">
        <v>3.0752644302176604</v>
      </c>
      <c r="G33" s="229">
        <v>5.6915013697279413</v>
      </c>
      <c r="H33" s="186">
        <v>2.2275996375065077</v>
      </c>
      <c r="I33" s="186">
        <v>4.6234777911719496</v>
      </c>
      <c r="J33" s="229">
        <v>4.270971930539373</v>
      </c>
      <c r="K33" s="173"/>
      <c r="M33" s="57">
        <f t="shared" si="0"/>
        <v>9.1690224900300166</v>
      </c>
      <c r="N33" s="57">
        <f t="shared" si="2"/>
        <v>4.5279877843131837</v>
      </c>
      <c r="O33" s="57">
        <f t="shared" si="3"/>
        <v>13.61079160850713</v>
      </c>
      <c r="P33" s="57">
        <f t="shared" si="4"/>
        <v>3.0752644302176604</v>
      </c>
      <c r="Q33" s="57">
        <f t="shared" si="5"/>
        <v>5.6915013697279413</v>
      </c>
      <c r="R33" s="57">
        <f t="shared" si="6"/>
        <v>2.2275996375065077</v>
      </c>
      <c r="S33" s="57">
        <f t="shared" si="7"/>
        <v>4.6234777911719505</v>
      </c>
      <c r="T33" s="57">
        <f t="shared" si="8"/>
        <v>4.270971930539373</v>
      </c>
    </row>
    <row r="34" spans="1:20" ht="9.1999999999999993" customHeight="1">
      <c r="A34" s="176" t="s">
        <v>142</v>
      </c>
      <c r="B34" s="229">
        <v>5.4518664192620214</v>
      </c>
      <c r="C34" s="229">
        <v>6.7917204957588417</v>
      </c>
      <c r="D34" s="229">
        <v>4.1695397749647061</v>
      </c>
      <c r="E34" s="229"/>
      <c r="F34" s="229">
        <v>5.5638788999049291</v>
      </c>
      <c r="G34" s="229">
        <v>8.2112004261766351</v>
      </c>
      <c r="H34" s="186">
        <v>6.2457424594888566</v>
      </c>
      <c r="I34" s="186">
        <v>7.2764034655447141</v>
      </c>
      <c r="J34" s="229">
        <v>5.9258375461425938</v>
      </c>
      <c r="K34" s="173"/>
      <c r="M34" s="57">
        <f t="shared" si="0"/>
        <v>5.4518664192620214</v>
      </c>
      <c r="N34" s="57">
        <f t="shared" si="2"/>
        <v>6.7917204957588417</v>
      </c>
      <c r="O34" s="57">
        <f t="shared" si="3"/>
        <v>4.1695397749647052</v>
      </c>
      <c r="P34" s="57">
        <f t="shared" si="4"/>
        <v>5.56387889990493</v>
      </c>
      <c r="Q34" s="57">
        <f t="shared" si="5"/>
        <v>8.2112004261766351</v>
      </c>
      <c r="R34" s="57">
        <f t="shared" si="6"/>
        <v>6.2457424594888566</v>
      </c>
      <c r="S34" s="57">
        <f t="shared" si="7"/>
        <v>7.2764034655447132</v>
      </c>
      <c r="T34" s="57">
        <f t="shared" si="8"/>
        <v>5.9258375461425938</v>
      </c>
    </row>
    <row r="35" spans="1:20" ht="9.1999999999999993" customHeight="1">
      <c r="A35" s="176" t="s">
        <v>79</v>
      </c>
      <c r="B35" s="229">
        <v>10.055884474075084</v>
      </c>
      <c r="C35" s="229">
        <v>12.807522307293112</v>
      </c>
      <c r="D35" s="229">
        <v>7.4223898488860369</v>
      </c>
      <c r="E35" s="229"/>
      <c r="F35" s="229">
        <v>11.705146079471834</v>
      </c>
      <c r="G35" s="229">
        <v>9.9998332872696398</v>
      </c>
      <c r="H35" s="186">
        <v>11.125771404526178</v>
      </c>
      <c r="I35" s="186">
        <v>11.435553295210688</v>
      </c>
      <c r="J35" s="229">
        <v>11.231629438527552</v>
      </c>
      <c r="K35" s="173"/>
      <c r="M35" s="57">
        <f t="shared" si="0"/>
        <v>10.055884474075082</v>
      </c>
      <c r="N35" s="57">
        <f t="shared" si="2"/>
        <v>12.807522307293112</v>
      </c>
      <c r="O35" s="57">
        <f t="shared" si="3"/>
        <v>7.4223898488860351</v>
      </c>
      <c r="P35" s="57">
        <f t="shared" si="4"/>
        <v>11.705146079471834</v>
      </c>
      <c r="Q35" s="57">
        <f t="shared" si="5"/>
        <v>9.9998332872696398</v>
      </c>
      <c r="R35" s="57">
        <f t="shared" si="6"/>
        <v>11.125771404526178</v>
      </c>
      <c r="S35" s="57">
        <f t="shared" si="7"/>
        <v>11.435553295210688</v>
      </c>
      <c r="T35" s="57">
        <f t="shared" si="8"/>
        <v>11.231629438527552</v>
      </c>
    </row>
    <row r="36" spans="1:20" ht="18.600000000000001" customHeight="1">
      <c r="A36" s="176" t="s">
        <v>107</v>
      </c>
      <c r="B36" s="229">
        <v>12.41135859802718</v>
      </c>
      <c r="C36" s="229">
        <v>17.394241684517169</v>
      </c>
      <c r="D36" s="229">
        <v>7.6424185624592678</v>
      </c>
      <c r="E36" s="229"/>
      <c r="F36" s="229">
        <v>14.118060048817508</v>
      </c>
      <c r="G36" s="229">
        <v>15.421606758296608</v>
      </c>
      <c r="H36" s="186">
        <v>11.563633146604573</v>
      </c>
      <c r="I36" s="186">
        <v>14.004761007998539</v>
      </c>
      <c r="J36" s="229">
        <v>13.890575892583632</v>
      </c>
      <c r="K36" s="173"/>
      <c r="M36" s="57">
        <f t="shared" si="0"/>
        <v>12.41135859802718</v>
      </c>
      <c r="N36" s="57">
        <f t="shared" si="2"/>
        <v>17.394241684517169</v>
      </c>
      <c r="O36" s="57">
        <f t="shared" si="3"/>
        <v>7.6424185624592678</v>
      </c>
      <c r="P36" s="57">
        <f t="shared" si="4"/>
        <v>14.118060048817508</v>
      </c>
      <c r="Q36" s="57">
        <f t="shared" si="5"/>
        <v>15.421606758296608</v>
      </c>
      <c r="R36" s="57">
        <f t="shared" si="6"/>
        <v>11.563633146604573</v>
      </c>
      <c r="S36" s="57">
        <f t="shared" si="7"/>
        <v>14.004761007998539</v>
      </c>
      <c r="T36" s="57">
        <f t="shared" si="8"/>
        <v>13.890575892583632</v>
      </c>
    </row>
    <row r="37" spans="1:20" ht="18.600000000000001" customHeight="1">
      <c r="A37" s="176" t="s">
        <v>153</v>
      </c>
      <c r="B37" s="229">
        <v>2.6647323987045315</v>
      </c>
      <c r="C37" s="229">
        <v>0.81960021182134168</v>
      </c>
      <c r="D37" s="229">
        <v>4.4306427369983776</v>
      </c>
      <c r="E37" s="229"/>
      <c r="F37" s="229">
        <v>0.55810445927456398</v>
      </c>
      <c r="G37" s="229">
        <v>0.36143889900063081</v>
      </c>
      <c r="H37" s="186">
        <v>0.24898176303859376</v>
      </c>
      <c r="I37" s="186">
        <v>0.71572993289256603</v>
      </c>
      <c r="J37" s="229">
        <v>0.83501866171367922</v>
      </c>
      <c r="K37" s="173"/>
      <c r="M37" s="57">
        <f t="shared" si="0"/>
        <v>2.6647323987045319</v>
      </c>
      <c r="N37" s="57">
        <f t="shared" si="2"/>
        <v>0.81960021182134168</v>
      </c>
      <c r="O37" s="57">
        <f t="shared" si="3"/>
        <v>4.4306427369983776</v>
      </c>
      <c r="P37" s="57">
        <f t="shared" si="4"/>
        <v>0.55810445927456398</v>
      </c>
      <c r="Q37" s="57">
        <f t="shared" si="5"/>
        <v>0.36143889900063081</v>
      </c>
      <c r="R37" s="57">
        <f t="shared" si="6"/>
        <v>0.24898176303859376</v>
      </c>
      <c r="S37" s="57">
        <f t="shared" si="7"/>
        <v>0.71572993289256603</v>
      </c>
      <c r="T37" s="57">
        <f t="shared" si="8"/>
        <v>0.83501866171367922</v>
      </c>
    </row>
    <row r="38" spans="1:20" ht="9.1999999999999993" customHeight="1">
      <c r="A38" s="176" t="s">
        <v>141</v>
      </c>
      <c r="B38" s="229">
        <v>9.6201521745890943</v>
      </c>
      <c r="C38" s="229">
        <v>5.6785910171247487</v>
      </c>
      <c r="D38" s="229">
        <v>13.392480057905345</v>
      </c>
      <c r="E38" s="229"/>
      <c r="F38" s="229">
        <v>5.3935632335190746</v>
      </c>
      <c r="G38" s="229">
        <v>3.4896061737096304</v>
      </c>
      <c r="H38" s="186">
        <v>1.4186357496163535</v>
      </c>
      <c r="I38" s="186">
        <v>5.527144624357371</v>
      </c>
      <c r="J38" s="229">
        <v>5.6098378949112124</v>
      </c>
      <c r="K38" s="173"/>
      <c r="M38" s="57">
        <f t="shared" si="0"/>
        <v>9.6201521745890943</v>
      </c>
      <c r="N38" s="57">
        <f t="shared" si="2"/>
        <v>5.6785910171247487</v>
      </c>
      <c r="O38" s="57">
        <f t="shared" si="3"/>
        <v>13.392480057905342</v>
      </c>
      <c r="P38" s="57">
        <f t="shared" si="4"/>
        <v>5.3935632335190746</v>
      </c>
      <c r="Q38" s="57">
        <f t="shared" si="5"/>
        <v>3.4896061737096309</v>
      </c>
      <c r="R38" s="57">
        <f t="shared" si="6"/>
        <v>1.4186357496163535</v>
      </c>
      <c r="S38" s="57">
        <f t="shared" si="7"/>
        <v>5.527144624357371</v>
      </c>
      <c r="T38" s="57">
        <f t="shared" si="8"/>
        <v>5.6098378949112115</v>
      </c>
    </row>
    <row r="39" spans="1:20" ht="18.600000000000001" customHeight="1">
      <c r="A39" s="176" t="s">
        <v>154</v>
      </c>
      <c r="B39" s="229">
        <v>11.569333769697472</v>
      </c>
      <c r="C39" s="229">
        <v>8.5850629615848604</v>
      </c>
      <c r="D39" s="229">
        <v>14.425473134550588</v>
      </c>
      <c r="E39" s="229"/>
      <c r="F39" s="229">
        <v>8.9119158284004634</v>
      </c>
      <c r="G39" s="229">
        <v>8.8069063337111047</v>
      </c>
      <c r="H39" s="186">
        <v>8.2400918256356395</v>
      </c>
      <c r="I39" s="186">
        <v>7.8537687178544564</v>
      </c>
      <c r="J39" s="229">
        <v>9.2336879375043743</v>
      </c>
      <c r="K39" s="173"/>
      <c r="M39" s="57">
        <f t="shared" si="0"/>
        <v>11.569333769697472</v>
      </c>
      <c r="N39" s="57">
        <f t="shared" si="2"/>
        <v>8.5850629615848586</v>
      </c>
      <c r="O39" s="57">
        <f t="shared" si="3"/>
        <v>14.425473134550588</v>
      </c>
      <c r="P39" s="57">
        <f t="shared" si="4"/>
        <v>8.9119158284004634</v>
      </c>
      <c r="Q39" s="57">
        <f t="shared" si="5"/>
        <v>8.8069063337111047</v>
      </c>
      <c r="R39" s="57">
        <f t="shared" si="6"/>
        <v>8.2400918256356395</v>
      </c>
      <c r="S39" s="57">
        <f t="shared" si="7"/>
        <v>7.8537687178544564</v>
      </c>
      <c r="T39" s="57">
        <f t="shared" si="8"/>
        <v>9.2336879375043743</v>
      </c>
    </row>
    <row r="40" spans="1:20" ht="18.600000000000001" customHeight="1">
      <c r="A40" s="176" t="s">
        <v>110</v>
      </c>
      <c r="B40" s="229">
        <v>7.9992432735010954</v>
      </c>
      <c r="C40" s="229">
        <v>6.960723341871546</v>
      </c>
      <c r="D40" s="229">
        <v>8.9931737337825002</v>
      </c>
      <c r="E40" s="229"/>
      <c r="F40" s="229">
        <v>5.6202717898905412</v>
      </c>
      <c r="G40" s="229">
        <v>9.160959526281264</v>
      </c>
      <c r="H40" s="186">
        <v>3.2352884465974263</v>
      </c>
      <c r="I40" s="186">
        <v>6.3635348736506057</v>
      </c>
      <c r="J40" s="229">
        <v>6.2810914056234983</v>
      </c>
      <c r="K40" s="173"/>
      <c r="M40" s="57">
        <f t="shared" si="0"/>
        <v>7.9992432735010972</v>
      </c>
      <c r="N40" s="57">
        <f t="shared" si="2"/>
        <v>6.960723341871546</v>
      </c>
      <c r="O40" s="57">
        <f t="shared" si="3"/>
        <v>8.9931737337825002</v>
      </c>
      <c r="P40" s="57">
        <f t="shared" si="4"/>
        <v>5.6202717898905412</v>
      </c>
      <c r="Q40" s="57">
        <f t="shared" si="5"/>
        <v>9.160959526281264</v>
      </c>
      <c r="R40" s="57">
        <f t="shared" si="6"/>
        <v>3.2352884465974272</v>
      </c>
      <c r="S40" s="57">
        <f t="shared" si="7"/>
        <v>6.3635348736506057</v>
      </c>
      <c r="T40" s="57">
        <f t="shared" si="8"/>
        <v>6.2810914056234983</v>
      </c>
    </row>
    <row r="41" spans="1:20" ht="9.1999999999999993" customHeight="1">
      <c r="A41" s="176" t="s">
        <v>82</v>
      </c>
      <c r="B41" s="229">
        <v>0.32301188993553759</v>
      </c>
      <c r="C41" s="229">
        <v>0.55946422373118221</v>
      </c>
      <c r="D41" s="229">
        <v>9.6711777817949568E-2</v>
      </c>
      <c r="E41" s="229"/>
      <c r="F41" s="229">
        <v>0.36508824080803398</v>
      </c>
      <c r="G41" s="229">
        <v>0.41880517698598674</v>
      </c>
      <c r="H41" s="186">
        <v>0.24329937130743781</v>
      </c>
      <c r="I41" s="186">
        <v>0.64288267644879771</v>
      </c>
      <c r="J41" s="229">
        <v>0.36591995705615815</v>
      </c>
      <c r="K41" s="173"/>
      <c r="M41" s="57">
        <f t="shared" si="0"/>
        <v>0.32301188993553753</v>
      </c>
      <c r="N41" s="57">
        <f t="shared" si="2"/>
        <v>0.55946422373118221</v>
      </c>
      <c r="O41" s="57">
        <f t="shared" si="3"/>
        <v>9.6711777817949568E-2</v>
      </c>
      <c r="P41" s="57">
        <f t="shared" si="4"/>
        <v>0.36508824080803398</v>
      </c>
      <c r="Q41" s="57">
        <f t="shared" si="5"/>
        <v>0.41880517698598674</v>
      </c>
      <c r="R41" s="57">
        <f t="shared" si="6"/>
        <v>0.24329937130743781</v>
      </c>
      <c r="S41" s="57">
        <f t="shared" si="7"/>
        <v>0.64288267644879771</v>
      </c>
      <c r="T41" s="57">
        <f t="shared" si="8"/>
        <v>0.36591995705615815</v>
      </c>
    </row>
    <row r="42" spans="1:20" ht="18.600000000000001" customHeight="1" thickBot="1">
      <c r="A42" s="175" t="s">
        <v>74</v>
      </c>
      <c r="B42" s="230">
        <v>2.04831128559095</v>
      </c>
      <c r="C42" s="230">
        <v>2.476969728398557</v>
      </c>
      <c r="D42" s="230">
        <v>1.6380575481448663</v>
      </c>
      <c r="E42" s="230"/>
      <c r="F42" s="230">
        <v>0.82447253394395781</v>
      </c>
      <c r="G42" s="230">
        <v>2.90215990828615</v>
      </c>
      <c r="H42" s="187">
        <v>1.4692101702335678</v>
      </c>
      <c r="I42" s="187">
        <v>2.0863860205438285</v>
      </c>
      <c r="J42" s="230">
        <v>1.3052215274291645</v>
      </c>
      <c r="K42" s="173"/>
      <c r="M42" s="57">
        <f t="shared" si="0"/>
        <v>2.04831128559095</v>
      </c>
      <c r="N42" s="57">
        <f t="shared" si="2"/>
        <v>2.476969728398557</v>
      </c>
      <c r="O42" s="57">
        <f t="shared" si="3"/>
        <v>1.6380575481448663</v>
      </c>
      <c r="P42" s="57">
        <f t="shared" si="4"/>
        <v>0.82447253394395781</v>
      </c>
      <c r="Q42" s="57">
        <f t="shared" si="5"/>
        <v>2.9021599082861496</v>
      </c>
      <c r="R42" s="57">
        <f t="shared" si="6"/>
        <v>1.4692101702335678</v>
      </c>
      <c r="S42" s="57">
        <f t="shared" si="7"/>
        <v>2.0863860205438285</v>
      </c>
      <c r="T42" s="57">
        <f t="shared" si="8"/>
        <v>1.3052215274291645</v>
      </c>
    </row>
    <row r="43" spans="1:20" ht="9" customHeight="1">
      <c r="A43" s="172" t="s">
        <v>0</v>
      </c>
      <c r="B43" s="231">
        <v>100</v>
      </c>
      <c r="C43" s="231">
        <v>100</v>
      </c>
      <c r="D43" s="231">
        <v>100</v>
      </c>
      <c r="E43" s="231"/>
      <c r="F43" s="231">
        <v>100</v>
      </c>
      <c r="G43" s="231">
        <v>100</v>
      </c>
      <c r="H43" s="188">
        <v>100</v>
      </c>
      <c r="I43" s="188">
        <v>100</v>
      </c>
      <c r="J43" s="231">
        <v>100</v>
      </c>
      <c r="K43" s="173"/>
      <c r="M43" s="57">
        <f>SUM(M27:M42)</f>
        <v>100</v>
      </c>
      <c r="N43" s="57">
        <f t="shared" ref="N43:T43" si="9">SUM(N27:N42)</f>
        <v>99.999999999999986</v>
      </c>
      <c r="O43" s="57">
        <f t="shared" si="9"/>
        <v>100</v>
      </c>
      <c r="P43" s="57">
        <f t="shared" si="9"/>
        <v>100</v>
      </c>
      <c r="Q43" s="57">
        <f t="shared" si="9"/>
        <v>99.999999999999986</v>
      </c>
      <c r="R43" s="57">
        <f t="shared" si="9"/>
        <v>100.00000000000003</v>
      </c>
      <c r="S43" s="57">
        <f t="shared" si="9"/>
        <v>100</v>
      </c>
      <c r="T43" s="57">
        <f t="shared" si="9"/>
        <v>100</v>
      </c>
    </row>
    <row r="44" spans="1:20" ht="10.5" customHeight="1">
      <c r="A44" s="434" t="s">
        <v>307</v>
      </c>
      <c r="B44" s="435"/>
      <c r="C44" s="435"/>
      <c r="D44" s="435"/>
      <c r="E44" s="435"/>
      <c r="F44" s="435"/>
      <c r="G44" s="435"/>
      <c r="H44" s="435"/>
      <c r="I44" s="435"/>
      <c r="J44" s="435"/>
    </row>
    <row r="45" spans="1:20" ht="18" customHeight="1">
      <c r="A45" s="397" t="s">
        <v>269</v>
      </c>
      <c r="B45" s="397"/>
      <c r="C45" s="397"/>
      <c r="D45" s="397"/>
      <c r="E45" s="397"/>
      <c r="F45" s="397"/>
      <c r="G45" s="57"/>
      <c r="H45" s="57"/>
      <c r="I45" s="57"/>
      <c r="J45" s="57"/>
    </row>
    <row r="46" spans="1:20">
      <c r="B46" s="57"/>
      <c r="C46" s="57"/>
      <c r="D46" s="57"/>
      <c r="E46" s="57"/>
      <c r="F46" s="57"/>
      <c r="G46" s="57"/>
      <c r="H46" s="57"/>
      <c r="I46" s="57"/>
      <c r="J46" s="57"/>
    </row>
    <row r="47" spans="1:20" s="58" customFormat="1" ht="12" customHeight="1">
      <c r="I47" s="28"/>
    </row>
    <row r="48" spans="1:20" s="58" customFormat="1" ht="12" customHeight="1">
      <c r="I48" s="28"/>
    </row>
    <row r="49" spans="9:9" s="58" customFormat="1" ht="12" customHeight="1">
      <c r="I49" s="28"/>
    </row>
    <row r="50" spans="9:9" s="58" customFormat="1" ht="12" customHeight="1">
      <c r="I50" s="28"/>
    </row>
    <row r="51" spans="9:9" s="58" customFormat="1" ht="12" customHeight="1">
      <c r="I51" s="28"/>
    </row>
    <row r="52" spans="9:9" s="58" customFormat="1" ht="12" customHeight="1">
      <c r="I52" s="28"/>
    </row>
    <row r="53" spans="9:9" s="58" customFormat="1" ht="12" customHeight="1">
      <c r="I53" s="28"/>
    </row>
    <row r="54" spans="9:9" s="58" customFormat="1" ht="12" customHeight="1">
      <c r="I54" s="28"/>
    </row>
    <row r="55" spans="9:9" s="58" customFormat="1" ht="12" customHeight="1">
      <c r="I55" s="28"/>
    </row>
    <row r="56" spans="9:9" s="58" customFormat="1" ht="12" customHeight="1">
      <c r="I56" s="28"/>
    </row>
    <row r="57" spans="9:9" s="58" customFormat="1" ht="12" customHeight="1">
      <c r="I57" s="28"/>
    </row>
    <row r="58" spans="9:9" s="58" customFormat="1" ht="12" customHeight="1">
      <c r="I58" s="28"/>
    </row>
    <row r="59" spans="9:9" s="58" customFormat="1" ht="12" customHeight="1">
      <c r="I59" s="28"/>
    </row>
    <row r="60" spans="9:9" s="58" customFormat="1" ht="12" customHeight="1">
      <c r="I60" s="28"/>
    </row>
    <row r="61" spans="9:9" s="58" customFormat="1" ht="12" customHeight="1">
      <c r="I61" s="28"/>
    </row>
    <row r="62" spans="9:9" s="58" customFormat="1" ht="12" customHeight="1">
      <c r="I62" s="28"/>
    </row>
    <row r="63" spans="9:9" s="58" customFormat="1" ht="12" customHeight="1">
      <c r="I63" s="28"/>
    </row>
    <row r="64" spans="9:9" s="58" customFormat="1" ht="12" customHeight="1">
      <c r="I64" s="28"/>
    </row>
    <row r="65" spans="9:9" s="58" customFormat="1" ht="12" customHeight="1">
      <c r="I65" s="28"/>
    </row>
    <row r="66" spans="9:9" s="58" customFormat="1" ht="12" customHeight="1">
      <c r="I66" s="28"/>
    </row>
    <row r="67" spans="9:9" s="58" customFormat="1" ht="12" customHeight="1">
      <c r="I67" s="28"/>
    </row>
    <row r="68" spans="9:9" s="58" customFormat="1" ht="12" customHeight="1">
      <c r="I68" s="28"/>
    </row>
    <row r="69" spans="9:9" s="58" customFormat="1" ht="12" customHeight="1">
      <c r="I69" s="28"/>
    </row>
    <row r="70" spans="9:9" s="58" customFormat="1" ht="12" customHeight="1">
      <c r="I70" s="28"/>
    </row>
    <row r="71" spans="9:9" s="58" customFormat="1" ht="12" customHeight="1">
      <c r="I71" s="28"/>
    </row>
    <row r="72" spans="9:9" s="58" customFormat="1" ht="12" customHeight="1">
      <c r="I72" s="28"/>
    </row>
    <row r="73" spans="9:9" s="58" customFormat="1" ht="12" customHeight="1">
      <c r="I73" s="28"/>
    </row>
    <row r="74" spans="9:9" s="58" customFormat="1" ht="12" customHeight="1">
      <c r="I74" s="28"/>
    </row>
    <row r="75" spans="9:9" s="58" customFormat="1" ht="12" customHeight="1">
      <c r="I75" s="28"/>
    </row>
    <row r="76" spans="9:9" s="58" customFormat="1" ht="12" customHeight="1">
      <c r="I76" s="28"/>
    </row>
  </sheetData>
  <mergeCells count="12">
    <mergeCell ref="A1:J1"/>
    <mergeCell ref="A2:J2"/>
    <mergeCell ref="A3:J3"/>
    <mergeCell ref="F6:I6"/>
    <mergeCell ref="J6:J7"/>
    <mergeCell ref="A25:J25"/>
    <mergeCell ref="A26:J26"/>
    <mergeCell ref="A45:F45"/>
    <mergeCell ref="A44:J44"/>
    <mergeCell ref="A4:J4"/>
    <mergeCell ref="A5:J5"/>
    <mergeCell ref="B6:D6"/>
  </mergeCells>
  <phoneticPr fontId="1" type="noConversion"/>
  <pageMargins left="1.05" right="1.05" top="0.5" bottom="0.25" header="0" footer="0"/>
  <pageSetup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dimension ref="A1:AC95"/>
  <sheetViews>
    <sheetView showGridLines="0" view="pageLayout" topLeftCell="A4" zoomScale="130" zoomScaleNormal="100" zoomScaleSheetLayoutView="100" zoomScalePageLayoutView="130" workbookViewId="0">
      <selection activeCell="A54" sqref="A54:IV54"/>
    </sheetView>
  </sheetViews>
  <sheetFormatPr defaultRowHeight="8.25"/>
  <cols>
    <col min="1" max="1" width="16.85546875" style="168" customWidth="1"/>
    <col min="2" max="4" width="8.28515625" style="168" customWidth="1"/>
    <col min="5" max="5" width="0.7109375" style="208" customWidth="1"/>
    <col min="6" max="8" width="8.28515625" style="168" customWidth="1"/>
    <col min="9" max="9" width="8.28515625" style="50" customWidth="1"/>
    <col min="10" max="10" width="7.5703125" style="168" customWidth="1"/>
    <col min="11" max="11" width="14.7109375" style="168" bestFit="1" customWidth="1"/>
    <col min="12" max="16384" width="9.140625" style="168"/>
  </cols>
  <sheetData>
    <row r="1" spans="1:29" ht="9.75" customHeight="1">
      <c r="A1" s="420" t="s">
        <v>411</v>
      </c>
      <c r="B1" s="420"/>
      <c r="C1" s="420"/>
      <c r="D1" s="420"/>
      <c r="E1" s="420"/>
      <c r="F1" s="420"/>
      <c r="G1" s="420"/>
      <c r="H1" s="420"/>
      <c r="I1" s="420"/>
      <c r="J1" s="420"/>
    </row>
    <row r="2" spans="1:29" ht="12.75" customHeight="1">
      <c r="A2" s="398" t="s">
        <v>264</v>
      </c>
      <c r="B2" s="398"/>
      <c r="C2" s="398"/>
      <c r="D2" s="398"/>
      <c r="E2" s="398"/>
      <c r="F2" s="398"/>
      <c r="G2" s="398"/>
      <c r="H2" s="398"/>
      <c r="I2" s="398"/>
      <c r="J2" s="398"/>
    </row>
    <row r="3" spans="1:29" ht="18" customHeight="1">
      <c r="A3" s="409" t="s">
        <v>412</v>
      </c>
      <c r="B3" s="409"/>
      <c r="C3" s="409"/>
      <c r="D3" s="409"/>
      <c r="E3" s="409"/>
      <c r="F3" s="409"/>
      <c r="G3" s="409"/>
      <c r="H3" s="409"/>
      <c r="I3" s="409"/>
      <c r="J3" s="409"/>
    </row>
    <row r="4" spans="1:29" ht="7.5" customHeight="1">
      <c r="A4" s="410"/>
      <c r="B4" s="471"/>
      <c r="C4" s="471"/>
      <c r="D4" s="471"/>
      <c r="E4" s="471"/>
      <c r="F4" s="471"/>
      <c r="G4" s="471"/>
      <c r="H4" s="471"/>
      <c r="I4" s="471"/>
      <c r="J4" s="471"/>
    </row>
    <row r="5" spans="1:29" ht="18" customHeight="1">
      <c r="A5" s="429" t="s">
        <v>405</v>
      </c>
      <c r="B5" s="429"/>
      <c r="C5" s="429"/>
      <c r="D5" s="429"/>
      <c r="E5" s="429"/>
      <c r="F5" s="429"/>
      <c r="G5" s="429"/>
      <c r="H5" s="429"/>
      <c r="I5" s="429"/>
      <c r="J5" s="429"/>
    </row>
    <row r="6" spans="1:29" ht="9.1999999999999993" customHeight="1">
      <c r="A6" s="169"/>
      <c r="B6" s="447" t="s">
        <v>281</v>
      </c>
      <c r="C6" s="447"/>
      <c r="D6" s="447"/>
      <c r="E6" s="18"/>
      <c r="F6" s="447" t="s">
        <v>406</v>
      </c>
      <c r="G6" s="447"/>
      <c r="H6" s="447"/>
      <c r="I6" s="447"/>
      <c r="J6" s="472" t="s">
        <v>280</v>
      </c>
    </row>
    <row r="7" spans="1:29" ht="9.1999999999999993" customHeight="1">
      <c r="A7" s="168" t="s">
        <v>77</v>
      </c>
      <c r="B7" s="54" t="s">
        <v>0</v>
      </c>
      <c r="C7" s="18" t="s">
        <v>88</v>
      </c>
      <c r="D7" s="18" t="s">
        <v>89</v>
      </c>
      <c r="E7" s="18"/>
      <c r="F7" s="18" t="s">
        <v>65</v>
      </c>
      <c r="G7" s="18" t="s">
        <v>66</v>
      </c>
      <c r="H7" s="18" t="s">
        <v>67</v>
      </c>
      <c r="I7" s="189" t="s">
        <v>68</v>
      </c>
      <c r="J7" s="472"/>
      <c r="K7" s="170"/>
    </row>
    <row r="8" spans="1:29" ht="9.1999999999999993" customHeight="1">
      <c r="A8" s="174" t="s">
        <v>78</v>
      </c>
      <c r="B8" s="177">
        <v>1299681</v>
      </c>
      <c r="C8" s="177">
        <v>775136</v>
      </c>
      <c r="D8" s="177">
        <v>524545</v>
      </c>
      <c r="E8" s="181"/>
      <c r="F8" s="177">
        <v>12310428</v>
      </c>
      <c r="G8" s="177">
        <v>1109452</v>
      </c>
      <c r="H8" s="181">
        <v>770426</v>
      </c>
      <c r="I8" s="181">
        <v>317343</v>
      </c>
      <c r="J8" s="177">
        <v>15807330</v>
      </c>
      <c r="M8" s="171">
        <v>1911493</v>
      </c>
      <c r="N8" s="171">
        <v>1188577</v>
      </c>
      <c r="O8" s="171">
        <v>722916</v>
      </c>
      <c r="P8" s="171">
        <v>18077298</v>
      </c>
      <c r="Q8" s="171">
        <v>1825425</v>
      </c>
      <c r="R8" s="171">
        <v>1315490</v>
      </c>
      <c r="S8" s="171">
        <v>473166</v>
      </c>
      <c r="T8" s="171">
        <v>23602872</v>
      </c>
      <c r="V8" s="171">
        <v>27011080</v>
      </c>
      <c r="W8" s="171">
        <v>13209245</v>
      </c>
      <c r="X8" s="171">
        <v>13801835</v>
      </c>
      <c r="Y8" s="171">
        <v>121900119</v>
      </c>
      <c r="Z8" s="171">
        <v>21054181</v>
      </c>
      <c r="AA8" s="171">
        <v>8816710</v>
      </c>
      <c r="AB8" s="171">
        <v>4433935</v>
      </c>
      <c r="AC8" s="171">
        <v>183216025</v>
      </c>
    </row>
    <row r="9" spans="1:29" ht="9.1999999999999993" customHeight="1">
      <c r="A9" s="176" t="s">
        <v>102</v>
      </c>
      <c r="B9" s="178">
        <v>337103</v>
      </c>
      <c r="C9" s="178">
        <v>236303</v>
      </c>
      <c r="D9" s="178">
        <v>100800</v>
      </c>
      <c r="E9" s="182"/>
      <c r="F9" s="178">
        <v>2991012</v>
      </c>
      <c r="G9" s="178">
        <v>392113</v>
      </c>
      <c r="H9" s="182">
        <v>216304</v>
      </c>
      <c r="I9" s="182">
        <v>87106</v>
      </c>
      <c r="J9" s="178">
        <v>4023638</v>
      </c>
      <c r="M9" s="171">
        <v>531322</v>
      </c>
      <c r="N9" s="171">
        <v>348150</v>
      </c>
      <c r="O9" s="171">
        <v>183172</v>
      </c>
      <c r="P9" s="171">
        <v>5957396</v>
      </c>
      <c r="Q9" s="171">
        <v>510341</v>
      </c>
      <c r="R9" s="171">
        <v>1161244</v>
      </c>
      <c r="S9" s="171">
        <v>188557</v>
      </c>
      <c r="T9" s="171">
        <v>8348860</v>
      </c>
      <c r="V9" s="171">
        <v>27011080</v>
      </c>
      <c r="W9" s="171">
        <v>13209245</v>
      </c>
      <c r="X9" s="171">
        <v>13801835</v>
      </c>
      <c r="Y9" s="171">
        <v>121900119</v>
      </c>
      <c r="Z9" s="171">
        <v>21054181</v>
      </c>
      <c r="AA9" s="171">
        <v>8816710</v>
      </c>
      <c r="AB9" s="171">
        <v>4433935</v>
      </c>
      <c r="AC9" s="171">
        <v>183216025</v>
      </c>
    </row>
    <row r="10" spans="1:29" ht="9.1999999999999993" customHeight="1">
      <c r="A10" s="176" t="s">
        <v>81</v>
      </c>
      <c r="B10" s="178">
        <v>274709</v>
      </c>
      <c r="C10" s="178">
        <v>177138</v>
      </c>
      <c r="D10" s="178">
        <v>97571</v>
      </c>
      <c r="E10" s="182"/>
      <c r="F10" s="178">
        <v>2775858</v>
      </c>
      <c r="G10" s="178">
        <v>323860</v>
      </c>
      <c r="H10" s="182">
        <v>328760</v>
      </c>
      <c r="I10" s="182">
        <v>68717</v>
      </c>
      <c r="J10" s="178">
        <v>3771904</v>
      </c>
      <c r="M10" s="171">
        <v>412823</v>
      </c>
      <c r="N10" s="171">
        <v>294669</v>
      </c>
      <c r="O10" s="171">
        <v>118154</v>
      </c>
      <c r="P10" s="171">
        <v>3410892</v>
      </c>
      <c r="Q10" s="171">
        <v>621761</v>
      </c>
      <c r="R10" s="171">
        <v>152684</v>
      </c>
      <c r="S10" s="171">
        <v>113741</v>
      </c>
      <c r="T10" s="171">
        <v>4711901</v>
      </c>
      <c r="V10" s="171">
        <v>27011080</v>
      </c>
      <c r="W10" s="171">
        <v>13209245</v>
      </c>
      <c r="X10" s="171">
        <v>13801835</v>
      </c>
      <c r="Y10" s="171">
        <v>121900119</v>
      </c>
      <c r="Z10" s="171">
        <v>21054181</v>
      </c>
      <c r="AA10" s="171">
        <v>8816710</v>
      </c>
      <c r="AB10" s="171">
        <v>4433935</v>
      </c>
      <c r="AC10" s="171">
        <v>183216025</v>
      </c>
    </row>
    <row r="11" spans="1:29" ht="9.1999999999999993" customHeight="1">
      <c r="A11" s="176" t="s">
        <v>205</v>
      </c>
      <c r="B11" s="178">
        <v>231548</v>
      </c>
      <c r="C11" s="178">
        <v>158197</v>
      </c>
      <c r="D11" s="178">
        <v>73351</v>
      </c>
      <c r="E11" s="182"/>
      <c r="F11" s="178">
        <v>2655404</v>
      </c>
      <c r="G11" s="178">
        <v>288616</v>
      </c>
      <c r="H11" s="182">
        <v>646746</v>
      </c>
      <c r="I11" s="182">
        <v>90975</v>
      </c>
      <c r="J11" s="178">
        <v>3913289</v>
      </c>
      <c r="M11" s="171">
        <v>1251240</v>
      </c>
      <c r="N11" s="171">
        <v>831179</v>
      </c>
      <c r="O11" s="171">
        <v>420061</v>
      </c>
      <c r="P11" s="171">
        <v>10825238</v>
      </c>
      <c r="Q11" s="171">
        <v>1245131</v>
      </c>
      <c r="R11" s="171">
        <v>633145</v>
      </c>
      <c r="S11" s="171">
        <v>323470</v>
      </c>
      <c r="T11" s="171">
        <v>14278224</v>
      </c>
      <c r="V11" s="171">
        <v>27011080</v>
      </c>
      <c r="W11" s="171">
        <v>13209245</v>
      </c>
      <c r="X11" s="171">
        <v>13801835</v>
      </c>
      <c r="Y11" s="171">
        <v>121900119</v>
      </c>
      <c r="Z11" s="171">
        <v>21054181</v>
      </c>
      <c r="AA11" s="171">
        <v>8816710</v>
      </c>
      <c r="AB11" s="171">
        <v>4433935</v>
      </c>
      <c r="AC11" s="171">
        <v>183216025</v>
      </c>
    </row>
    <row r="12" spans="1:29" ht="9.1999999999999993" customHeight="1">
      <c r="A12" s="176" t="s">
        <v>103</v>
      </c>
      <c r="B12" s="178">
        <v>209717</v>
      </c>
      <c r="C12" s="178">
        <v>135241</v>
      </c>
      <c r="D12" s="178">
        <v>74476</v>
      </c>
      <c r="E12" s="182"/>
      <c r="F12" s="178">
        <v>2254306</v>
      </c>
      <c r="G12" s="178">
        <v>139940</v>
      </c>
      <c r="H12" s="182">
        <v>328498</v>
      </c>
      <c r="I12" s="182">
        <v>64250</v>
      </c>
      <c r="J12" s="178">
        <v>2996711</v>
      </c>
      <c r="M12" s="171">
        <v>1214265</v>
      </c>
      <c r="N12" s="171">
        <v>787387</v>
      </c>
      <c r="O12" s="171">
        <v>426878</v>
      </c>
      <c r="P12" s="171">
        <v>8689777</v>
      </c>
      <c r="Q12" s="171">
        <v>1909886</v>
      </c>
      <c r="R12" s="171">
        <v>914606</v>
      </c>
      <c r="S12" s="171">
        <v>304484</v>
      </c>
      <c r="T12" s="171">
        <v>13033018</v>
      </c>
      <c r="V12" s="171">
        <v>27011080</v>
      </c>
      <c r="W12" s="171">
        <v>13209245</v>
      </c>
      <c r="X12" s="171">
        <v>13801835</v>
      </c>
      <c r="Y12" s="171">
        <v>121900119</v>
      </c>
      <c r="Z12" s="171">
        <v>21054181</v>
      </c>
      <c r="AA12" s="171">
        <v>8816710</v>
      </c>
      <c r="AB12" s="171">
        <v>4433935</v>
      </c>
      <c r="AC12" s="171">
        <v>183216025</v>
      </c>
    </row>
    <row r="13" spans="1:29" ht="9" customHeight="1">
      <c r="A13" s="176" t="s">
        <v>155</v>
      </c>
      <c r="B13" s="178">
        <v>90057</v>
      </c>
      <c r="C13" s="178">
        <v>54712</v>
      </c>
      <c r="D13" s="178">
        <v>35345</v>
      </c>
      <c r="E13" s="182"/>
      <c r="F13" s="178">
        <v>1047686</v>
      </c>
      <c r="G13" s="178">
        <v>81785</v>
      </c>
      <c r="H13" s="182">
        <v>186000</v>
      </c>
      <c r="I13" s="182">
        <v>33332</v>
      </c>
      <c r="J13" s="178">
        <v>1438860</v>
      </c>
      <c r="M13" s="171">
        <v>2427548</v>
      </c>
      <c r="N13" s="171">
        <v>961677</v>
      </c>
      <c r="O13" s="171">
        <v>1465871</v>
      </c>
      <c r="P13" s="171">
        <v>6509953</v>
      </c>
      <c r="Q13" s="171">
        <v>1369266</v>
      </c>
      <c r="R13" s="171">
        <v>582245</v>
      </c>
      <c r="S13" s="171">
        <v>346672</v>
      </c>
      <c r="T13" s="171">
        <v>11235684</v>
      </c>
      <c r="V13" s="171">
        <v>27011080</v>
      </c>
      <c r="W13" s="171">
        <v>13209245</v>
      </c>
      <c r="X13" s="171">
        <v>13801835</v>
      </c>
      <c r="Y13" s="171">
        <v>121900119</v>
      </c>
      <c r="Z13" s="171">
        <v>21054181</v>
      </c>
      <c r="AA13" s="171">
        <v>8816710</v>
      </c>
      <c r="AB13" s="171">
        <v>4433935</v>
      </c>
      <c r="AC13" s="171">
        <v>183216025</v>
      </c>
    </row>
    <row r="14" spans="1:29" ht="9.1999999999999993" customHeight="1">
      <c r="A14" s="176" t="s">
        <v>104</v>
      </c>
      <c r="B14" s="178">
        <v>272472</v>
      </c>
      <c r="C14" s="178">
        <v>189883</v>
      </c>
      <c r="D14" s="178">
        <v>82589</v>
      </c>
      <c r="E14" s="182"/>
      <c r="F14" s="178">
        <v>1889695</v>
      </c>
      <c r="G14" s="178">
        <v>502141</v>
      </c>
      <c r="H14" s="182">
        <v>81688</v>
      </c>
      <c r="I14" s="182">
        <v>77891</v>
      </c>
      <c r="J14" s="178">
        <v>2823887</v>
      </c>
      <c r="M14" s="171">
        <v>2476652</v>
      </c>
      <c r="N14" s="171">
        <v>598113</v>
      </c>
      <c r="O14" s="171">
        <v>1878539</v>
      </c>
      <c r="P14" s="171">
        <v>3748751</v>
      </c>
      <c r="Q14" s="171">
        <v>1198299</v>
      </c>
      <c r="R14" s="171">
        <v>196401</v>
      </c>
      <c r="S14" s="171">
        <v>205002</v>
      </c>
      <c r="T14" s="171">
        <v>7825105</v>
      </c>
      <c r="V14" s="171">
        <v>27011080</v>
      </c>
      <c r="W14" s="171">
        <v>13209245</v>
      </c>
      <c r="X14" s="171">
        <v>13801835</v>
      </c>
      <c r="Y14" s="171">
        <v>121900119</v>
      </c>
      <c r="Z14" s="171">
        <v>21054181</v>
      </c>
      <c r="AA14" s="171">
        <v>8816710</v>
      </c>
      <c r="AB14" s="171">
        <v>4433935</v>
      </c>
      <c r="AC14" s="171">
        <v>183216025</v>
      </c>
    </row>
    <row r="15" spans="1:29" ht="9.1999999999999993" customHeight="1">
      <c r="A15" s="176" t="s">
        <v>413</v>
      </c>
      <c r="B15" s="178">
        <v>140351</v>
      </c>
      <c r="C15" s="178">
        <v>104786</v>
      </c>
      <c r="D15" s="178">
        <v>35565</v>
      </c>
      <c r="E15" s="182"/>
      <c r="F15" s="178">
        <v>1521197</v>
      </c>
      <c r="G15" s="178">
        <v>119620</v>
      </c>
      <c r="H15" s="182">
        <v>70996</v>
      </c>
      <c r="I15" s="182">
        <v>35850</v>
      </c>
      <c r="J15" s="178">
        <v>1888014</v>
      </c>
      <c r="M15" s="171">
        <v>1472608</v>
      </c>
      <c r="N15" s="171">
        <v>897135</v>
      </c>
      <c r="O15" s="171">
        <v>575473</v>
      </c>
      <c r="P15" s="171">
        <v>6782375</v>
      </c>
      <c r="Q15" s="171">
        <v>1728801</v>
      </c>
      <c r="R15" s="171">
        <v>550669</v>
      </c>
      <c r="S15" s="171">
        <v>322631</v>
      </c>
      <c r="T15" s="171">
        <v>10857084</v>
      </c>
      <c r="V15" s="171">
        <v>27011080</v>
      </c>
      <c r="W15" s="171">
        <v>13209245</v>
      </c>
      <c r="X15" s="171">
        <v>13801835</v>
      </c>
      <c r="Y15" s="171">
        <v>121900119</v>
      </c>
      <c r="Z15" s="171">
        <v>21054181</v>
      </c>
      <c r="AA15" s="171">
        <v>8816710</v>
      </c>
      <c r="AB15" s="171">
        <v>4433935</v>
      </c>
      <c r="AC15" s="171">
        <v>183216025</v>
      </c>
    </row>
    <row r="16" spans="1:29" ht="9.1999999999999993" customHeight="1">
      <c r="A16" s="176" t="s">
        <v>156</v>
      </c>
      <c r="B16" s="178">
        <v>929559</v>
      </c>
      <c r="C16" s="178">
        <v>632631</v>
      </c>
      <c r="D16" s="178">
        <v>296928</v>
      </c>
      <c r="E16" s="182"/>
      <c r="F16" s="178">
        <v>8147401</v>
      </c>
      <c r="G16" s="178">
        <v>1016344</v>
      </c>
      <c r="H16" s="182">
        <v>461001</v>
      </c>
      <c r="I16" s="182">
        <v>237999</v>
      </c>
      <c r="J16" s="178">
        <v>10792304</v>
      </c>
      <c r="M16" s="171">
        <v>2716203</v>
      </c>
      <c r="N16" s="171">
        <v>1691777</v>
      </c>
      <c r="O16" s="171">
        <v>1024426</v>
      </c>
      <c r="P16" s="171">
        <v>14268587</v>
      </c>
      <c r="Q16" s="171">
        <v>2105383</v>
      </c>
      <c r="R16" s="171">
        <v>980927</v>
      </c>
      <c r="S16" s="171">
        <v>507045</v>
      </c>
      <c r="T16" s="171">
        <v>20578145</v>
      </c>
      <c r="V16" s="171">
        <v>27011080</v>
      </c>
      <c r="W16" s="171">
        <v>13209245</v>
      </c>
      <c r="X16" s="171">
        <v>13801835</v>
      </c>
      <c r="Y16" s="171">
        <v>121900119</v>
      </c>
      <c r="Z16" s="171">
        <v>21054181</v>
      </c>
      <c r="AA16" s="171">
        <v>8816710</v>
      </c>
      <c r="AB16" s="171">
        <v>4433935</v>
      </c>
      <c r="AC16" s="171">
        <v>183216025</v>
      </c>
    </row>
    <row r="17" spans="1:29" ht="18.600000000000001" customHeight="1">
      <c r="A17" s="176" t="s">
        <v>157</v>
      </c>
      <c r="B17" s="178">
        <v>321681</v>
      </c>
      <c r="C17" s="178">
        <v>198548</v>
      </c>
      <c r="D17" s="178">
        <v>123133</v>
      </c>
      <c r="E17" s="182"/>
      <c r="F17" s="178">
        <v>2677837</v>
      </c>
      <c r="G17" s="178">
        <v>228787</v>
      </c>
      <c r="H17" s="182">
        <v>172144</v>
      </c>
      <c r="I17" s="182">
        <v>85471</v>
      </c>
      <c r="J17" s="178">
        <v>3485920</v>
      </c>
      <c r="M17" s="171">
        <v>3352442</v>
      </c>
      <c r="N17" s="171">
        <v>2297648</v>
      </c>
      <c r="O17" s="171">
        <v>1054794</v>
      </c>
      <c r="P17" s="171">
        <v>17209932</v>
      </c>
      <c r="Q17" s="171">
        <v>3246893</v>
      </c>
      <c r="R17" s="171">
        <v>1019532</v>
      </c>
      <c r="S17" s="171">
        <v>620962</v>
      </c>
      <c r="T17" s="171">
        <v>25449761</v>
      </c>
      <c r="V17" s="171">
        <v>27011080</v>
      </c>
      <c r="W17" s="171">
        <v>13209245</v>
      </c>
      <c r="X17" s="171">
        <v>13801835</v>
      </c>
      <c r="Y17" s="171">
        <v>121900119</v>
      </c>
      <c r="Z17" s="171">
        <v>21054181</v>
      </c>
      <c r="AA17" s="171">
        <v>8816710</v>
      </c>
      <c r="AB17" s="171">
        <v>4433935</v>
      </c>
      <c r="AC17" s="171">
        <v>183216025</v>
      </c>
    </row>
    <row r="18" spans="1:29" ht="18.600000000000001" customHeight="1">
      <c r="A18" s="176" t="s">
        <v>158</v>
      </c>
      <c r="B18" s="178">
        <v>573061</v>
      </c>
      <c r="C18" s="178">
        <v>398105</v>
      </c>
      <c r="D18" s="178">
        <v>174956</v>
      </c>
      <c r="E18" s="182"/>
      <c r="F18" s="178">
        <v>6290287</v>
      </c>
      <c r="G18" s="178">
        <v>837910</v>
      </c>
      <c r="H18" s="182">
        <v>727630</v>
      </c>
      <c r="I18" s="182">
        <v>178903</v>
      </c>
      <c r="J18" s="178">
        <v>8607791</v>
      </c>
      <c r="M18" s="171">
        <v>719773</v>
      </c>
      <c r="N18" s="171">
        <v>108263</v>
      </c>
      <c r="O18" s="171">
        <v>611510</v>
      </c>
      <c r="P18" s="171">
        <v>680330</v>
      </c>
      <c r="Q18" s="171">
        <v>76098</v>
      </c>
      <c r="R18" s="171">
        <v>21952</v>
      </c>
      <c r="S18" s="171">
        <v>31735</v>
      </c>
      <c r="T18" s="171">
        <v>1529888</v>
      </c>
      <c r="V18" s="171">
        <v>27011080</v>
      </c>
      <c r="W18" s="171">
        <v>13209245</v>
      </c>
      <c r="X18" s="171">
        <v>13801835</v>
      </c>
      <c r="Y18" s="171">
        <v>121900119</v>
      </c>
      <c r="Z18" s="171">
        <v>21054181</v>
      </c>
      <c r="AA18" s="171">
        <v>8816710</v>
      </c>
      <c r="AB18" s="171">
        <v>4433935</v>
      </c>
      <c r="AC18" s="171">
        <v>183216025</v>
      </c>
    </row>
    <row r="19" spans="1:29" ht="9.1999999999999993" customHeight="1">
      <c r="A19" s="176" t="s">
        <v>159</v>
      </c>
      <c r="B19" s="178">
        <v>641204</v>
      </c>
      <c r="C19" s="178">
        <v>389282</v>
      </c>
      <c r="D19" s="178">
        <v>251922</v>
      </c>
      <c r="E19" s="182"/>
      <c r="F19" s="178">
        <v>2399490</v>
      </c>
      <c r="G19" s="178">
        <v>1071976</v>
      </c>
      <c r="H19" s="182">
        <v>186976</v>
      </c>
      <c r="I19" s="182">
        <v>125581</v>
      </c>
      <c r="J19" s="178">
        <v>4425227</v>
      </c>
      <c r="M19" s="171">
        <v>2598507</v>
      </c>
      <c r="N19" s="171">
        <v>750099</v>
      </c>
      <c r="O19" s="171">
        <v>1848408</v>
      </c>
      <c r="P19" s="171">
        <v>6574760</v>
      </c>
      <c r="Q19" s="171">
        <v>734708</v>
      </c>
      <c r="R19" s="171">
        <v>125077</v>
      </c>
      <c r="S19" s="171">
        <v>245070</v>
      </c>
      <c r="T19" s="171">
        <v>10278122</v>
      </c>
      <c r="V19" s="171">
        <v>27011080</v>
      </c>
      <c r="W19" s="171">
        <v>13209245</v>
      </c>
      <c r="X19" s="171">
        <v>13801835</v>
      </c>
      <c r="Y19" s="171">
        <v>121900119</v>
      </c>
      <c r="Z19" s="171">
        <v>21054181</v>
      </c>
      <c r="AA19" s="171">
        <v>8816710</v>
      </c>
      <c r="AB19" s="171">
        <v>4433935</v>
      </c>
      <c r="AC19" s="171">
        <v>183216025</v>
      </c>
    </row>
    <row r="20" spans="1:29" ht="9.1999999999999993" customHeight="1">
      <c r="A20" s="176" t="s">
        <v>206</v>
      </c>
      <c r="B20" s="178">
        <v>471431</v>
      </c>
      <c r="C20" s="178">
        <v>371906</v>
      </c>
      <c r="D20" s="178">
        <v>99525</v>
      </c>
      <c r="E20" s="182"/>
      <c r="F20" s="178">
        <v>2596382</v>
      </c>
      <c r="G20" s="178">
        <v>714690</v>
      </c>
      <c r="H20" s="182">
        <v>82816</v>
      </c>
      <c r="I20" s="182">
        <v>116593</v>
      </c>
      <c r="J20" s="178">
        <v>3981912</v>
      </c>
      <c r="M20" s="171">
        <v>3125002</v>
      </c>
      <c r="N20" s="171">
        <v>1134022</v>
      </c>
      <c r="O20" s="171">
        <v>1990980</v>
      </c>
      <c r="P20" s="171">
        <v>10863636</v>
      </c>
      <c r="Q20" s="171">
        <v>1854222</v>
      </c>
      <c r="R20" s="171">
        <v>726505</v>
      </c>
      <c r="S20" s="171">
        <v>348231</v>
      </c>
      <c r="T20" s="171">
        <v>16917596</v>
      </c>
      <c r="V20" s="171">
        <v>27011080</v>
      </c>
      <c r="W20" s="171">
        <v>13209245</v>
      </c>
      <c r="X20" s="171">
        <v>13801835</v>
      </c>
      <c r="Y20" s="171">
        <v>121900119</v>
      </c>
      <c r="Z20" s="171">
        <v>21054181</v>
      </c>
      <c r="AA20" s="171">
        <v>8816710</v>
      </c>
      <c r="AB20" s="171">
        <v>4433935</v>
      </c>
      <c r="AC20" s="171">
        <v>183216025</v>
      </c>
    </row>
    <row r="21" spans="1:29" ht="9.1999999999999993" customHeight="1">
      <c r="A21" s="176" t="s">
        <v>105</v>
      </c>
      <c r="B21" s="178">
        <v>2427548</v>
      </c>
      <c r="C21" s="178">
        <v>961677</v>
      </c>
      <c r="D21" s="178">
        <v>1465871</v>
      </c>
      <c r="E21" s="182"/>
      <c r="F21" s="178">
        <v>6509953</v>
      </c>
      <c r="G21" s="178">
        <v>1369266</v>
      </c>
      <c r="H21" s="182">
        <v>582245</v>
      </c>
      <c r="I21" s="182">
        <v>346672</v>
      </c>
      <c r="J21" s="178">
        <v>11235684</v>
      </c>
      <c r="M21" s="171">
        <v>2160682</v>
      </c>
      <c r="N21" s="171">
        <v>919459</v>
      </c>
      <c r="O21" s="171">
        <v>1241223</v>
      </c>
      <c r="P21" s="171">
        <v>6851118</v>
      </c>
      <c r="Q21" s="171">
        <v>1928765</v>
      </c>
      <c r="R21" s="171">
        <v>285246</v>
      </c>
      <c r="S21" s="171">
        <v>282155</v>
      </c>
      <c r="T21" s="171">
        <v>11507966</v>
      </c>
      <c r="V21" s="171">
        <v>27011080</v>
      </c>
      <c r="W21" s="171">
        <v>13209245</v>
      </c>
      <c r="X21" s="171">
        <v>13801835</v>
      </c>
      <c r="Y21" s="171">
        <v>121900119</v>
      </c>
      <c r="Z21" s="171">
        <v>21054181</v>
      </c>
      <c r="AA21" s="171">
        <v>8816710</v>
      </c>
      <c r="AB21" s="171">
        <v>4433935</v>
      </c>
      <c r="AC21" s="171">
        <v>183216025</v>
      </c>
    </row>
    <row r="22" spans="1:29" ht="18.600000000000001" customHeight="1">
      <c r="A22" s="176" t="s">
        <v>106</v>
      </c>
      <c r="B22" s="178">
        <v>2476652</v>
      </c>
      <c r="C22" s="178">
        <v>598113</v>
      </c>
      <c r="D22" s="178">
        <v>1878539</v>
      </c>
      <c r="E22" s="182"/>
      <c r="F22" s="178">
        <v>3748751</v>
      </c>
      <c r="G22" s="178">
        <v>1198299</v>
      </c>
      <c r="H22" s="182">
        <v>196401</v>
      </c>
      <c r="I22" s="182">
        <v>205002</v>
      </c>
      <c r="J22" s="178">
        <v>7825105</v>
      </c>
      <c r="M22" s="171"/>
      <c r="N22" s="171"/>
      <c r="O22" s="171"/>
      <c r="P22" s="171"/>
      <c r="Q22" s="171"/>
      <c r="R22" s="171"/>
      <c r="S22" s="171"/>
      <c r="T22" s="171"/>
      <c r="V22" s="171"/>
      <c r="W22" s="171"/>
      <c r="X22" s="171"/>
      <c r="Y22" s="171"/>
      <c r="Z22" s="171"/>
      <c r="AA22" s="171"/>
      <c r="AB22" s="171"/>
      <c r="AC22" s="171"/>
    </row>
    <row r="23" spans="1:29" ht="9.1999999999999993" customHeight="1">
      <c r="A23" s="176" t="s">
        <v>207</v>
      </c>
      <c r="B23" s="178">
        <v>1001177</v>
      </c>
      <c r="C23" s="178">
        <v>525229</v>
      </c>
      <c r="D23" s="178">
        <v>475948</v>
      </c>
      <c r="E23" s="182"/>
      <c r="F23" s="178">
        <v>4185993</v>
      </c>
      <c r="G23" s="178">
        <v>1014111</v>
      </c>
      <c r="H23" s="182">
        <v>467853</v>
      </c>
      <c r="I23" s="182">
        <v>206038</v>
      </c>
      <c r="J23" s="178">
        <v>6875172</v>
      </c>
      <c r="M23" s="171"/>
      <c r="N23" s="171"/>
      <c r="O23" s="171"/>
      <c r="P23" s="171"/>
      <c r="Q23" s="171"/>
      <c r="R23" s="171"/>
      <c r="S23" s="171"/>
      <c r="T23" s="171"/>
      <c r="V23" s="171"/>
      <c r="W23" s="171"/>
      <c r="X23" s="171"/>
      <c r="Y23" s="171"/>
      <c r="Z23" s="171"/>
      <c r="AA23" s="171"/>
      <c r="AB23" s="171"/>
      <c r="AC23" s="171"/>
    </row>
    <row r="24" spans="1:29" ht="9.1999999999999993" customHeight="1">
      <c r="A24" s="176" t="s">
        <v>79</v>
      </c>
      <c r="B24" s="178">
        <v>2716203</v>
      </c>
      <c r="C24" s="178">
        <v>1691777</v>
      </c>
      <c r="D24" s="178">
        <v>1024426</v>
      </c>
      <c r="E24" s="182"/>
      <c r="F24" s="178">
        <v>14268587</v>
      </c>
      <c r="G24" s="178">
        <v>2105383</v>
      </c>
      <c r="H24" s="182">
        <v>980927</v>
      </c>
      <c r="I24" s="182">
        <v>507045</v>
      </c>
      <c r="J24" s="178">
        <v>20578145</v>
      </c>
      <c r="M24" s="171"/>
      <c r="N24" s="171"/>
      <c r="O24" s="171"/>
      <c r="P24" s="171"/>
      <c r="Q24" s="171"/>
      <c r="R24" s="171"/>
      <c r="S24" s="171"/>
      <c r="T24" s="171"/>
      <c r="V24" s="171"/>
      <c r="W24" s="171"/>
      <c r="X24" s="171"/>
      <c r="Y24" s="171"/>
      <c r="Z24" s="171"/>
      <c r="AA24" s="171"/>
      <c r="AB24" s="171"/>
      <c r="AC24" s="171"/>
    </row>
    <row r="25" spans="1:29" ht="18.75" customHeight="1">
      <c r="A25" s="176" t="s">
        <v>107</v>
      </c>
      <c r="B25" s="178">
        <v>3352442</v>
      </c>
      <c r="C25" s="178">
        <v>2297648</v>
      </c>
      <c r="D25" s="178">
        <v>1054794</v>
      </c>
      <c r="E25" s="182"/>
      <c r="F25" s="178">
        <v>17209932</v>
      </c>
      <c r="G25" s="178">
        <v>3246893</v>
      </c>
      <c r="H25" s="182">
        <v>1019532</v>
      </c>
      <c r="I25" s="182">
        <v>620962</v>
      </c>
      <c r="J25" s="178">
        <v>25449761</v>
      </c>
      <c r="M25" s="171"/>
      <c r="N25" s="171"/>
      <c r="O25" s="171"/>
      <c r="P25" s="171"/>
      <c r="Q25" s="171"/>
      <c r="R25" s="171"/>
      <c r="S25" s="171"/>
      <c r="T25" s="171"/>
      <c r="V25" s="171"/>
      <c r="W25" s="171"/>
      <c r="X25" s="171"/>
      <c r="Y25" s="171"/>
      <c r="Z25" s="171"/>
      <c r="AA25" s="171"/>
      <c r="AB25" s="171"/>
      <c r="AC25" s="171"/>
    </row>
    <row r="26" spans="1:29" ht="9.1999999999999993" customHeight="1">
      <c r="A26" s="176" t="s">
        <v>153</v>
      </c>
      <c r="B26" s="178">
        <v>719773</v>
      </c>
      <c r="C26" s="178">
        <v>108263</v>
      </c>
      <c r="D26" s="178">
        <v>611510</v>
      </c>
      <c r="E26" s="182"/>
      <c r="F26" s="178">
        <v>680330</v>
      </c>
      <c r="G26" s="178">
        <v>76098</v>
      </c>
      <c r="H26" s="182">
        <v>21952</v>
      </c>
      <c r="I26" s="182">
        <v>31735</v>
      </c>
      <c r="J26" s="178">
        <v>1529888</v>
      </c>
      <c r="M26" s="171"/>
      <c r="N26" s="171"/>
      <c r="O26" s="171"/>
      <c r="P26" s="171"/>
      <c r="Q26" s="171"/>
      <c r="R26" s="171"/>
      <c r="S26" s="171"/>
      <c r="T26" s="171"/>
      <c r="V26" s="171"/>
      <c r="W26" s="171"/>
      <c r="X26" s="171"/>
      <c r="Y26" s="171"/>
      <c r="Z26" s="171"/>
      <c r="AA26" s="171"/>
      <c r="AB26" s="171"/>
      <c r="AC26" s="171"/>
    </row>
    <row r="27" spans="1:29" ht="9.1999999999999993" customHeight="1">
      <c r="A27" s="176" t="s">
        <v>108</v>
      </c>
      <c r="B27" s="178">
        <v>2554151</v>
      </c>
      <c r="C27" s="178">
        <v>725074</v>
      </c>
      <c r="D27" s="178">
        <v>1829077</v>
      </c>
      <c r="E27" s="182"/>
      <c r="F27" s="178">
        <v>6378020</v>
      </c>
      <c r="G27" s="178">
        <v>720522</v>
      </c>
      <c r="H27" s="182">
        <v>123876</v>
      </c>
      <c r="I27" s="182">
        <v>237688</v>
      </c>
      <c r="J27" s="178">
        <v>10014257</v>
      </c>
      <c r="M27" s="171"/>
      <c r="N27" s="171"/>
      <c r="O27" s="171"/>
      <c r="P27" s="171"/>
      <c r="Q27" s="171"/>
      <c r="R27" s="171"/>
      <c r="S27" s="171"/>
      <c r="T27" s="171"/>
      <c r="V27" s="171"/>
      <c r="W27" s="171"/>
      <c r="X27" s="171"/>
      <c r="Y27" s="171"/>
      <c r="Z27" s="171"/>
      <c r="AA27" s="171"/>
      <c r="AB27" s="171"/>
      <c r="AC27" s="171"/>
    </row>
    <row r="28" spans="1:29" ht="9.1999999999999993" customHeight="1">
      <c r="A28" s="176" t="s">
        <v>109</v>
      </c>
      <c r="B28" s="178">
        <v>44356</v>
      </c>
      <c r="C28" s="178">
        <v>25025</v>
      </c>
      <c r="D28" s="178">
        <v>19331</v>
      </c>
      <c r="E28" s="182"/>
      <c r="F28" s="178">
        <v>196740</v>
      </c>
      <c r="G28" s="178">
        <v>14186</v>
      </c>
      <c r="H28" s="182">
        <v>1201</v>
      </c>
      <c r="I28" s="182">
        <v>7382</v>
      </c>
      <c r="J28" s="178">
        <v>263865</v>
      </c>
      <c r="M28" s="171"/>
      <c r="N28" s="171"/>
      <c r="O28" s="171"/>
      <c r="P28" s="171"/>
      <c r="Q28" s="171"/>
      <c r="R28" s="171"/>
      <c r="S28" s="171"/>
      <c r="T28" s="171"/>
      <c r="V28" s="171"/>
      <c r="W28" s="171"/>
      <c r="X28" s="171"/>
      <c r="Y28" s="171"/>
      <c r="Z28" s="171"/>
      <c r="AA28" s="171"/>
      <c r="AB28" s="171"/>
      <c r="AC28" s="171"/>
    </row>
    <row r="29" spans="1:29" ht="18.600000000000001" customHeight="1">
      <c r="A29" s="176" t="s">
        <v>160</v>
      </c>
      <c r="B29" s="178">
        <v>854508</v>
      </c>
      <c r="C29" s="178">
        <v>408051</v>
      </c>
      <c r="D29" s="178">
        <v>446457</v>
      </c>
      <c r="E29" s="182"/>
      <c r="F29" s="178">
        <v>4161271</v>
      </c>
      <c r="G29" s="178">
        <v>474807</v>
      </c>
      <c r="H29" s="182">
        <v>147090</v>
      </c>
      <c r="I29" s="182">
        <v>130537</v>
      </c>
      <c r="J29" s="178">
        <v>5768213</v>
      </c>
      <c r="M29" s="171"/>
      <c r="N29" s="171"/>
      <c r="O29" s="171"/>
      <c r="P29" s="171"/>
      <c r="Q29" s="171"/>
      <c r="R29" s="171"/>
      <c r="S29" s="171"/>
      <c r="T29" s="171"/>
      <c r="V29" s="171"/>
      <c r="W29" s="171"/>
      <c r="X29" s="171"/>
      <c r="Y29" s="171"/>
      <c r="Z29" s="171"/>
      <c r="AA29" s="171"/>
      <c r="AB29" s="171"/>
      <c r="AC29" s="171"/>
    </row>
    <row r="30" spans="1:29" ht="9.1999999999999993" customHeight="1">
      <c r="A30" s="176" t="s">
        <v>80</v>
      </c>
      <c r="B30" s="178">
        <v>2270494</v>
      </c>
      <c r="C30" s="178">
        <v>725971</v>
      </c>
      <c r="D30" s="178">
        <v>1544523</v>
      </c>
      <c r="E30" s="182"/>
      <c r="F30" s="178">
        <v>6702365</v>
      </c>
      <c r="G30" s="178">
        <v>1379415</v>
      </c>
      <c r="H30" s="182">
        <v>579415</v>
      </c>
      <c r="I30" s="182">
        <v>217694</v>
      </c>
      <c r="J30" s="178">
        <v>11149383</v>
      </c>
      <c r="M30" s="171"/>
      <c r="N30" s="171"/>
      <c r="O30" s="171"/>
      <c r="P30" s="171"/>
      <c r="Q30" s="171"/>
      <c r="R30" s="171"/>
      <c r="S30" s="171"/>
      <c r="T30" s="171"/>
      <c r="V30" s="171"/>
      <c r="W30" s="171"/>
      <c r="X30" s="171"/>
      <c r="Y30" s="171"/>
      <c r="Z30" s="171"/>
      <c r="AA30" s="171"/>
      <c r="AB30" s="171"/>
      <c r="AC30" s="171"/>
    </row>
    <row r="31" spans="1:29" ht="18.600000000000001" customHeight="1">
      <c r="A31" s="176" t="s">
        <v>110</v>
      </c>
      <c r="B31" s="178">
        <v>2160682</v>
      </c>
      <c r="C31" s="178">
        <v>919459</v>
      </c>
      <c r="D31" s="178">
        <v>1241223</v>
      </c>
      <c r="E31" s="182"/>
      <c r="F31" s="178">
        <v>6851118</v>
      </c>
      <c r="G31" s="178">
        <v>1928765</v>
      </c>
      <c r="H31" s="182">
        <v>285246</v>
      </c>
      <c r="I31" s="182">
        <v>282155</v>
      </c>
      <c r="J31" s="178">
        <v>11507966</v>
      </c>
      <c r="M31" s="171"/>
      <c r="N31" s="171"/>
      <c r="O31" s="171"/>
      <c r="P31" s="171"/>
      <c r="Q31" s="171"/>
      <c r="R31" s="171"/>
      <c r="S31" s="171"/>
      <c r="T31" s="171"/>
      <c r="V31" s="171"/>
      <c r="W31" s="171"/>
      <c r="X31" s="171"/>
      <c r="Y31" s="171"/>
      <c r="Z31" s="171"/>
      <c r="AA31" s="171"/>
      <c r="AB31" s="171"/>
      <c r="AC31" s="171"/>
    </row>
    <row r="32" spans="1:29" ht="9.1999999999999993" customHeight="1">
      <c r="A32" s="176" t="s">
        <v>82</v>
      </c>
      <c r="B32" s="178">
        <v>87249</v>
      </c>
      <c r="C32" s="178">
        <v>73901</v>
      </c>
      <c r="D32" s="178">
        <v>13348</v>
      </c>
      <c r="E32" s="182"/>
      <c r="F32" s="178">
        <v>445043</v>
      </c>
      <c r="G32" s="178">
        <v>88176</v>
      </c>
      <c r="H32" s="182">
        <v>21451</v>
      </c>
      <c r="I32" s="182">
        <v>28505</v>
      </c>
      <c r="J32" s="178">
        <v>670424</v>
      </c>
      <c r="M32" s="171">
        <v>87249</v>
      </c>
      <c r="N32" s="171">
        <v>73901</v>
      </c>
      <c r="O32" s="171">
        <v>13348</v>
      </c>
      <c r="P32" s="171">
        <v>445043</v>
      </c>
      <c r="Q32" s="171">
        <v>88176</v>
      </c>
      <c r="R32" s="171">
        <v>21451</v>
      </c>
      <c r="S32" s="171">
        <v>28505</v>
      </c>
      <c r="T32" s="171">
        <v>670424</v>
      </c>
      <c r="V32" s="171">
        <v>27011080</v>
      </c>
      <c r="W32" s="171">
        <v>13209245</v>
      </c>
      <c r="X32" s="171">
        <v>13801835</v>
      </c>
      <c r="Y32" s="171">
        <v>121900119</v>
      </c>
      <c r="Z32" s="171">
        <v>21054181</v>
      </c>
      <c r="AA32" s="171">
        <v>8816710</v>
      </c>
      <c r="AB32" s="171">
        <v>4433935</v>
      </c>
      <c r="AC32" s="171">
        <v>183216025</v>
      </c>
    </row>
    <row r="33" spans="1:29" ht="18.600000000000001" customHeight="1" thickBot="1">
      <c r="A33" s="175" t="s">
        <v>74</v>
      </c>
      <c r="B33" s="179">
        <v>553271</v>
      </c>
      <c r="C33" s="179">
        <v>327189</v>
      </c>
      <c r="D33" s="179">
        <v>226082</v>
      </c>
      <c r="E33" s="183"/>
      <c r="F33" s="179">
        <v>1005033</v>
      </c>
      <c r="G33" s="179">
        <v>611026</v>
      </c>
      <c r="H33" s="183">
        <v>129536</v>
      </c>
      <c r="I33" s="183">
        <v>92509</v>
      </c>
      <c r="J33" s="179">
        <v>2391375</v>
      </c>
      <c r="M33" s="171">
        <v>553271</v>
      </c>
      <c r="N33" s="171">
        <v>327189</v>
      </c>
      <c r="O33" s="171">
        <v>226082</v>
      </c>
      <c r="P33" s="171">
        <v>1005033</v>
      </c>
      <c r="Q33" s="171">
        <v>611026</v>
      </c>
      <c r="R33" s="171">
        <v>129536</v>
      </c>
      <c r="S33" s="171">
        <v>92509</v>
      </c>
      <c r="T33" s="171">
        <v>2391375</v>
      </c>
      <c r="V33" s="171">
        <v>27011080</v>
      </c>
      <c r="W33" s="171">
        <v>13209245</v>
      </c>
      <c r="X33" s="171">
        <v>13801835</v>
      </c>
      <c r="Y33" s="171">
        <v>121900119</v>
      </c>
      <c r="Z33" s="171">
        <v>21054181</v>
      </c>
      <c r="AA33" s="171">
        <v>8816710</v>
      </c>
      <c r="AB33" s="171">
        <v>4433935</v>
      </c>
      <c r="AC33" s="171">
        <v>183216025</v>
      </c>
    </row>
    <row r="34" spans="1:29" ht="9.1999999999999993" customHeight="1">
      <c r="A34" s="172" t="s">
        <v>0</v>
      </c>
      <c r="B34" s="180">
        <v>27011080</v>
      </c>
      <c r="C34" s="180">
        <v>13209245</v>
      </c>
      <c r="D34" s="180">
        <v>13801835</v>
      </c>
      <c r="E34" s="184"/>
      <c r="F34" s="180">
        <v>121900119</v>
      </c>
      <c r="G34" s="180">
        <v>21054181</v>
      </c>
      <c r="H34" s="184">
        <v>8816710</v>
      </c>
      <c r="I34" s="184">
        <v>4433935</v>
      </c>
      <c r="J34" s="180">
        <v>183216025</v>
      </c>
      <c r="M34" s="171"/>
      <c r="N34" s="171"/>
      <c r="O34" s="171"/>
      <c r="P34" s="171"/>
      <c r="Q34" s="171"/>
      <c r="R34" s="171"/>
      <c r="S34" s="171"/>
      <c r="T34" s="171"/>
      <c r="V34" s="171"/>
      <c r="W34" s="171"/>
      <c r="X34" s="171"/>
      <c r="Y34" s="171"/>
      <c r="Z34" s="171"/>
      <c r="AA34" s="171"/>
      <c r="AB34" s="171"/>
      <c r="AC34" s="171"/>
    </row>
    <row r="35" spans="1:29" ht="9.1999999999999993" customHeight="1">
      <c r="A35" s="469"/>
      <c r="B35" s="469"/>
      <c r="C35" s="469"/>
      <c r="D35" s="469"/>
      <c r="E35" s="469"/>
      <c r="F35" s="469"/>
      <c r="G35" s="469"/>
      <c r="H35" s="469"/>
      <c r="I35" s="469"/>
      <c r="J35" s="469"/>
      <c r="K35" s="56"/>
    </row>
    <row r="36" spans="1:29" ht="9.1999999999999993" customHeight="1">
      <c r="A36" s="470" t="s">
        <v>438</v>
      </c>
      <c r="B36" s="470"/>
      <c r="C36" s="470"/>
      <c r="D36" s="470"/>
      <c r="E36" s="470"/>
      <c r="F36" s="470"/>
      <c r="G36" s="470"/>
      <c r="H36" s="470"/>
      <c r="I36" s="470"/>
      <c r="J36" s="470"/>
    </row>
    <row r="37" spans="1:29" ht="9.1999999999999993" customHeight="1">
      <c r="A37" s="174" t="s">
        <v>78</v>
      </c>
      <c r="B37" s="228">
        <v>4.8116587711413246</v>
      </c>
      <c r="C37" s="228">
        <v>5.8681325087088627</v>
      </c>
      <c r="D37" s="228">
        <v>3.8005453622652356</v>
      </c>
      <c r="E37" s="185"/>
      <c r="F37" s="228">
        <v>10.09878259429755</v>
      </c>
      <c r="G37" s="228">
        <v>5.2695091772983238</v>
      </c>
      <c r="H37" s="185">
        <v>8.738248167400311</v>
      </c>
      <c r="I37" s="185">
        <v>7.1571414556144823</v>
      </c>
      <c r="J37" s="185">
        <v>8.6277005518485623</v>
      </c>
      <c r="K37" s="173"/>
      <c r="M37" s="57">
        <f t="shared" ref="M37:M49" si="0">M8/V8*100</f>
        <v>7.0766996358531387</v>
      </c>
      <c r="N37" s="57">
        <f t="shared" ref="N37:N49" si="1">N8/W8*100</f>
        <v>8.9980691553529368</v>
      </c>
      <c r="O37" s="57">
        <f t="shared" ref="O37:O49" si="2">O8/X8*100</f>
        <v>5.2378252601918511</v>
      </c>
      <c r="P37" s="57">
        <f t="shared" ref="P37:P49" si="3">P8/Y8*100</f>
        <v>14.829598320572599</v>
      </c>
      <c r="Q37" s="57">
        <f t="shared" ref="Q37:Q49" si="4">Q8/Z8*100</f>
        <v>8.6701306500594821</v>
      </c>
      <c r="R37" s="57">
        <f t="shared" ref="R37:R49" si="5">R8/AA8*100</f>
        <v>14.920418160515659</v>
      </c>
      <c r="S37" s="57">
        <f t="shared" ref="S37:S49" si="6">S8/AB8*100</f>
        <v>10.671469022437179</v>
      </c>
      <c r="T37" s="57">
        <f t="shared" ref="T37:T49" si="7">T8/AC8*100</f>
        <v>12.882536885078693</v>
      </c>
      <c r="U37" s="57"/>
    </row>
    <row r="38" spans="1:29" ht="9.1999999999999993" customHeight="1">
      <c r="A38" s="176" t="s">
        <v>102</v>
      </c>
      <c r="B38" s="229">
        <v>1.2480174802340374</v>
      </c>
      <c r="C38" s="229">
        <v>1.7889213198786156</v>
      </c>
      <c r="D38" s="229">
        <v>0.73033766886794405</v>
      </c>
      <c r="E38" s="186"/>
      <c r="F38" s="229">
        <v>2.4536579820730116</v>
      </c>
      <c r="G38" s="229">
        <v>1.8623996820394011</v>
      </c>
      <c r="H38" s="186">
        <v>2.4533414391536073</v>
      </c>
      <c r="I38" s="186">
        <v>1.9645303776442371</v>
      </c>
      <c r="J38" s="186">
        <v>2.1961168516782306</v>
      </c>
      <c r="K38" s="173"/>
      <c r="M38" s="57">
        <f t="shared" si="0"/>
        <v>1.967052039385319</v>
      </c>
      <c r="N38" s="57">
        <f t="shared" si="1"/>
        <v>2.6356540438155247</v>
      </c>
      <c r="O38" s="57">
        <f t="shared" si="2"/>
        <v>1.3271568599392762</v>
      </c>
      <c r="P38" s="57">
        <f t="shared" si="3"/>
        <v>4.8871125384217224</v>
      </c>
      <c r="Q38" s="57">
        <f t="shared" si="4"/>
        <v>2.4239413539762009</v>
      </c>
      <c r="R38" s="57">
        <f t="shared" si="5"/>
        <v>13.170944717473979</v>
      </c>
      <c r="S38" s="57">
        <f t="shared" si="6"/>
        <v>4.2525882765534453</v>
      </c>
      <c r="T38" s="57">
        <f t="shared" si="7"/>
        <v>4.5568393921874462</v>
      </c>
    </row>
    <row r="39" spans="1:29" ht="9.1999999999999993" customHeight="1">
      <c r="A39" s="176" t="s">
        <v>81</v>
      </c>
      <c r="B39" s="229">
        <v>1.0170233844777772</v>
      </c>
      <c r="C39" s="229">
        <v>1.3410153267654585</v>
      </c>
      <c r="D39" s="229">
        <v>0.70694222905867232</v>
      </c>
      <c r="E39" s="186"/>
      <c r="F39" s="229">
        <v>2.2771577442020381</v>
      </c>
      <c r="G39" s="229">
        <v>1.5382217907217575</v>
      </c>
      <c r="H39" s="186">
        <v>3.7288285539617392</v>
      </c>
      <c r="I39" s="186">
        <v>1.5497971891784612</v>
      </c>
      <c r="J39" s="186">
        <v>2.0587194815519001</v>
      </c>
      <c r="K39" s="173"/>
      <c r="M39" s="57">
        <f t="shared" si="0"/>
        <v>1.5283468857964955</v>
      </c>
      <c r="N39" s="57">
        <f t="shared" si="1"/>
        <v>2.2307785191356508</v>
      </c>
      <c r="O39" s="57">
        <f t="shared" si="2"/>
        <v>0.85607457269268905</v>
      </c>
      <c r="P39" s="57">
        <f t="shared" si="3"/>
        <v>2.7981039132537679</v>
      </c>
      <c r="Q39" s="57">
        <f t="shared" si="4"/>
        <v>2.9531474057338065</v>
      </c>
      <c r="R39" s="57">
        <f t="shared" si="5"/>
        <v>1.7317570839916478</v>
      </c>
      <c r="S39" s="57">
        <f t="shared" si="6"/>
        <v>2.5652383266782217</v>
      </c>
      <c r="T39" s="57">
        <f t="shared" si="7"/>
        <v>2.5717734024630214</v>
      </c>
    </row>
    <row r="40" spans="1:29" ht="9.1999999999999993" customHeight="1">
      <c r="A40" s="176" t="s">
        <v>205</v>
      </c>
      <c r="B40" s="229">
        <v>0.85723340199651399</v>
      </c>
      <c r="C40" s="229">
        <v>1.1976233312350555</v>
      </c>
      <c r="D40" s="229">
        <v>0.53145831695568013</v>
      </c>
      <c r="E40" s="186"/>
      <c r="F40" s="229">
        <v>2.1783440588765957</v>
      </c>
      <c r="G40" s="229">
        <v>1.3708251106989153</v>
      </c>
      <c r="H40" s="186">
        <v>7.3354573304554656</v>
      </c>
      <c r="I40" s="186">
        <v>2.0517892120655805</v>
      </c>
      <c r="J40" s="186">
        <v>2.1358879497576702</v>
      </c>
      <c r="K40" s="173"/>
      <c r="M40" s="57">
        <f t="shared" si="0"/>
        <v>4.6323212548332018</v>
      </c>
      <c r="N40" s="57">
        <f t="shared" si="1"/>
        <v>6.2924035400963492</v>
      </c>
      <c r="O40" s="57">
        <f t="shared" si="2"/>
        <v>3.0435155904993794</v>
      </c>
      <c r="P40" s="57">
        <f t="shared" si="3"/>
        <v>8.8804162693229198</v>
      </c>
      <c r="Q40" s="57">
        <f t="shared" si="4"/>
        <v>5.9139369990217139</v>
      </c>
      <c r="R40" s="57">
        <f t="shared" si="5"/>
        <v>7.1811934383687337</v>
      </c>
      <c r="S40" s="57">
        <f t="shared" si="6"/>
        <v>7.295325709555958</v>
      </c>
      <c r="T40" s="57">
        <f t="shared" si="7"/>
        <v>7.7931087086951036</v>
      </c>
    </row>
    <row r="41" spans="1:29" ht="9.1999999999999993" customHeight="1">
      <c r="A41" s="176" t="s">
        <v>103</v>
      </c>
      <c r="B41" s="229">
        <v>0.77641101355443765</v>
      </c>
      <c r="C41" s="229">
        <v>1.0238359573162583</v>
      </c>
      <c r="D41" s="229">
        <v>0.53960940701000992</v>
      </c>
      <c r="E41" s="186"/>
      <c r="F41" s="229">
        <v>1.8493058238934121</v>
      </c>
      <c r="G41" s="229">
        <v>0.66466608223801249</v>
      </c>
      <c r="H41" s="186">
        <v>3.7258569239546269</v>
      </c>
      <c r="I41" s="186">
        <v>1.4490514633164446</v>
      </c>
      <c r="J41" s="186">
        <v>1.6356162076979892</v>
      </c>
      <c r="K41" s="173"/>
      <c r="M41" s="57">
        <f t="shared" si="0"/>
        <v>4.4954329852786339</v>
      </c>
      <c r="N41" s="57">
        <f t="shared" si="1"/>
        <v>5.9608781576842578</v>
      </c>
      <c r="O41" s="57">
        <f t="shared" si="2"/>
        <v>3.0929075735219267</v>
      </c>
      <c r="P41" s="57">
        <f t="shared" si="3"/>
        <v>7.1286041976710459</v>
      </c>
      <c r="Q41" s="57">
        <f t="shared" si="4"/>
        <v>9.0712908756697779</v>
      </c>
      <c r="R41" s="57">
        <f t="shared" si="5"/>
        <v>10.373552039252736</v>
      </c>
      <c r="S41" s="57">
        <f t="shared" si="6"/>
        <v>6.8671281829796786</v>
      </c>
      <c r="T41" s="57">
        <f t="shared" si="7"/>
        <v>7.1134705602307449</v>
      </c>
    </row>
    <row r="42" spans="1:29" ht="9" customHeight="1">
      <c r="A42" s="176" t="s">
        <v>155</v>
      </c>
      <c r="B42" s="229">
        <v>0.33340762383436723</v>
      </c>
      <c r="C42" s="229">
        <v>0.41419475526421085</v>
      </c>
      <c r="D42" s="229">
        <v>0.25608913597358612</v>
      </c>
      <c r="E42" s="186"/>
      <c r="F42" s="229">
        <v>0.8594626556517142</v>
      </c>
      <c r="G42" s="229">
        <v>0.38845016103927293</v>
      </c>
      <c r="H42" s="186">
        <v>2.1096304630638865</v>
      </c>
      <c r="I42" s="186">
        <v>0.75174760117141992</v>
      </c>
      <c r="J42" s="186">
        <v>0.78533523473178712</v>
      </c>
      <c r="K42" s="173"/>
      <c r="M42" s="57">
        <f t="shared" si="0"/>
        <v>8.9872304254402255</v>
      </c>
      <c r="N42" s="57">
        <f t="shared" si="1"/>
        <v>7.2803328275007395</v>
      </c>
      <c r="O42" s="57">
        <f t="shared" si="2"/>
        <v>10.620841359138113</v>
      </c>
      <c r="P42" s="57">
        <f t="shared" si="3"/>
        <v>5.3403992165093781</v>
      </c>
      <c r="Q42" s="57">
        <f t="shared" si="4"/>
        <v>6.5035348560934292</v>
      </c>
      <c r="R42" s="57">
        <f t="shared" si="5"/>
        <v>6.6038805858421119</v>
      </c>
      <c r="S42" s="57">
        <f t="shared" si="6"/>
        <v>7.8186080761219996</v>
      </c>
      <c r="T42" s="57">
        <f t="shared" si="7"/>
        <v>6.1324788593137534</v>
      </c>
    </row>
    <row r="43" spans="1:29" ht="9.1999999999999993" customHeight="1">
      <c r="A43" s="176" t="s">
        <v>104</v>
      </c>
      <c r="B43" s="229">
        <v>1.0087415978924203</v>
      </c>
      <c r="C43" s="229">
        <v>1.4375007807032121</v>
      </c>
      <c r="D43" s="229">
        <v>0.59839144577514514</v>
      </c>
      <c r="E43" s="186"/>
      <c r="F43" s="229">
        <v>1.5501994710932152</v>
      </c>
      <c r="G43" s="229">
        <v>2.3849942203878651</v>
      </c>
      <c r="H43" s="186">
        <v>0.92651340466001486</v>
      </c>
      <c r="I43" s="186">
        <v>1.756701440142898</v>
      </c>
      <c r="J43" s="186">
        <v>1.5412882142814746</v>
      </c>
      <c r="K43" s="173"/>
      <c r="M43" s="57">
        <f t="shared" si="0"/>
        <v>9.1690224900300166</v>
      </c>
      <c r="N43" s="57">
        <f t="shared" si="1"/>
        <v>4.5279877843131837</v>
      </c>
      <c r="O43" s="57">
        <f t="shared" si="2"/>
        <v>13.61079160850713</v>
      </c>
      <c r="P43" s="57">
        <f t="shared" si="3"/>
        <v>3.0752644302176604</v>
      </c>
      <c r="Q43" s="57">
        <f t="shared" si="4"/>
        <v>5.6915013697279413</v>
      </c>
      <c r="R43" s="57">
        <f t="shared" si="5"/>
        <v>2.2275996375065077</v>
      </c>
      <c r="S43" s="57">
        <f t="shared" si="6"/>
        <v>4.6234777911719505</v>
      </c>
      <c r="T43" s="57">
        <f t="shared" si="7"/>
        <v>4.270971930539373</v>
      </c>
    </row>
    <row r="44" spans="1:29" ht="9.1999999999999993" customHeight="1">
      <c r="A44" s="176" t="s">
        <v>413</v>
      </c>
      <c r="B44" s="229">
        <v>0.5196052879040749</v>
      </c>
      <c r="C44" s="229">
        <v>0.79327773843243865</v>
      </c>
      <c r="D44" s="229">
        <v>0.25768312691754391</v>
      </c>
      <c r="E44" s="186"/>
      <c r="F44" s="229">
        <v>1.2479044421605527</v>
      </c>
      <c r="G44" s="229">
        <v>0.5681531853459415</v>
      </c>
      <c r="H44" s="186">
        <v>0.80524367933163277</v>
      </c>
      <c r="I44" s="186">
        <v>0.80853688653532363</v>
      </c>
      <c r="J44" s="186">
        <v>1.0304851881815469</v>
      </c>
      <c r="K44" s="173"/>
      <c r="M44" s="57">
        <f t="shared" si="0"/>
        <v>5.4518664192620214</v>
      </c>
      <c r="N44" s="57">
        <f t="shared" si="1"/>
        <v>6.7917204957588417</v>
      </c>
      <c r="O44" s="57">
        <f t="shared" si="2"/>
        <v>4.1695397749647052</v>
      </c>
      <c r="P44" s="57">
        <f t="shared" si="3"/>
        <v>5.56387889990493</v>
      </c>
      <c r="Q44" s="57">
        <f t="shared" si="4"/>
        <v>8.2112004261766351</v>
      </c>
      <c r="R44" s="57">
        <f t="shared" si="5"/>
        <v>6.2457424594888566</v>
      </c>
      <c r="S44" s="57">
        <f t="shared" si="6"/>
        <v>7.2764034655447132</v>
      </c>
      <c r="T44" s="57">
        <f t="shared" si="7"/>
        <v>5.9258375461425938</v>
      </c>
    </row>
    <row r="45" spans="1:29" ht="9.1999999999999993" customHeight="1">
      <c r="A45" s="176" t="s">
        <v>156</v>
      </c>
      <c r="B45" s="229">
        <v>3.4413988629851158</v>
      </c>
      <c r="C45" s="229">
        <v>4.789304763444088</v>
      </c>
      <c r="D45" s="229">
        <v>2.151366104579572</v>
      </c>
      <c r="E45" s="186"/>
      <c r="F45" s="229">
        <v>6.6836694392398419</v>
      </c>
      <c r="G45" s="229">
        <v>4.827278724354084</v>
      </c>
      <c r="H45" s="186">
        <v>5.2287191027038427</v>
      </c>
      <c r="I45" s="186">
        <v>5.367670026736973</v>
      </c>
      <c r="J45" s="186">
        <v>5.890480376921178</v>
      </c>
      <c r="K45" s="173"/>
      <c r="M45" s="57">
        <f t="shared" si="0"/>
        <v>10.055884474075082</v>
      </c>
      <c r="N45" s="57">
        <f t="shared" si="1"/>
        <v>12.807522307293112</v>
      </c>
      <c r="O45" s="57">
        <f t="shared" si="2"/>
        <v>7.4223898488860351</v>
      </c>
      <c r="P45" s="57">
        <f t="shared" si="3"/>
        <v>11.705146079471834</v>
      </c>
      <c r="Q45" s="57">
        <f t="shared" si="4"/>
        <v>9.9998332872696398</v>
      </c>
      <c r="R45" s="57">
        <f t="shared" si="5"/>
        <v>11.125771404526178</v>
      </c>
      <c r="S45" s="57">
        <f t="shared" si="6"/>
        <v>11.435553295210688</v>
      </c>
      <c r="T45" s="57">
        <f t="shared" si="7"/>
        <v>11.231629438527552</v>
      </c>
    </row>
    <row r="46" spans="1:29" ht="18.600000000000001" customHeight="1">
      <c r="A46" s="176" t="s">
        <v>157</v>
      </c>
      <c r="B46" s="229">
        <v>1.190922391848086</v>
      </c>
      <c r="C46" s="229">
        <v>1.5030987766522614</v>
      </c>
      <c r="D46" s="229">
        <v>0.89214948591980703</v>
      </c>
      <c r="E46" s="186"/>
      <c r="F46" s="229">
        <v>2.1967468300830779</v>
      </c>
      <c r="G46" s="229">
        <v>1.0866582746676301</v>
      </c>
      <c r="H46" s="186">
        <v>1.9524743356648908</v>
      </c>
      <c r="I46" s="186">
        <v>1.9276556828189861</v>
      </c>
      <c r="J46" s="186">
        <v>1.9026283317739268</v>
      </c>
      <c r="K46" s="173"/>
      <c r="M46" s="57">
        <f t="shared" si="0"/>
        <v>12.41135859802718</v>
      </c>
      <c r="N46" s="57">
        <f t="shared" si="1"/>
        <v>17.394241684517169</v>
      </c>
      <c r="O46" s="57">
        <f t="shared" si="2"/>
        <v>7.6424185624592678</v>
      </c>
      <c r="P46" s="57">
        <f t="shared" si="3"/>
        <v>14.118060048817508</v>
      </c>
      <c r="Q46" s="57">
        <f t="shared" si="4"/>
        <v>15.421606758296608</v>
      </c>
      <c r="R46" s="57">
        <f t="shared" si="5"/>
        <v>11.563633146604573</v>
      </c>
      <c r="S46" s="57">
        <f t="shared" si="6"/>
        <v>14.004761007998539</v>
      </c>
      <c r="T46" s="57">
        <f t="shared" si="7"/>
        <v>13.890575892583632</v>
      </c>
    </row>
    <row r="47" spans="1:29" ht="18.600000000000001" customHeight="1">
      <c r="A47" s="176" t="s">
        <v>158</v>
      </c>
      <c r="B47" s="229">
        <v>2.1215775155973029</v>
      </c>
      <c r="C47" s="229">
        <v>3.0138361427924156</v>
      </c>
      <c r="D47" s="229">
        <v>1.2676285435958334</v>
      </c>
      <c r="E47" s="186"/>
      <c r="F47" s="229">
        <v>5.1601975876660138</v>
      </c>
      <c r="G47" s="229">
        <v>3.9797795981710236</v>
      </c>
      <c r="H47" s="186">
        <v>8.2528516873073965</v>
      </c>
      <c r="I47" s="186">
        <v>4.0348584271082011</v>
      </c>
      <c r="J47" s="186">
        <v>4.6981649121576563</v>
      </c>
      <c r="K47" s="173"/>
      <c r="M47" s="57">
        <f t="shared" si="0"/>
        <v>2.6647323987045319</v>
      </c>
      <c r="N47" s="57">
        <f t="shared" si="1"/>
        <v>0.81960021182134168</v>
      </c>
      <c r="O47" s="57">
        <f t="shared" si="2"/>
        <v>4.4306427369983776</v>
      </c>
      <c r="P47" s="57">
        <f t="shared" si="3"/>
        <v>0.55810445927456398</v>
      </c>
      <c r="Q47" s="57">
        <f t="shared" si="4"/>
        <v>0.36143889900063081</v>
      </c>
      <c r="R47" s="57">
        <f t="shared" si="5"/>
        <v>0.24898176303859376</v>
      </c>
      <c r="S47" s="57">
        <f t="shared" si="6"/>
        <v>0.71572993289256603</v>
      </c>
      <c r="T47" s="57">
        <f t="shared" si="7"/>
        <v>0.83501866171367922</v>
      </c>
    </row>
    <row r="48" spans="1:29" ht="9.1999999999999993" customHeight="1">
      <c r="A48" s="176" t="s">
        <v>159</v>
      </c>
      <c r="B48" s="229">
        <v>2.373855469681331</v>
      </c>
      <c r="C48" s="229">
        <v>2.9470420148918426</v>
      </c>
      <c r="D48" s="229">
        <v>1.8252790299260933</v>
      </c>
      <c r="E48" s="186"/>
      <c r="F48" s="229">
        <v>1.9684066100050321</v>
      </c>
      <c r="G48" s="229">
        <v>5.0915112774987543</v>
      </c>
      <c r="H48" s="186">
        <v>2.1207003519453402</v>
      </c>
      <c r="I48" s="186">
        <v>2.8322697558714776</v>
      </c>
      <c r="J48" s="186">
        <v>2.4153056480730877</v>
      </c>
      <c r="K48" s="173"/>
      <c r="M48" s="57">
        <f t="shared" si="0"/>
        <v>9.6201521745890943</v>
      </c>
      <c r="N48" s="57">
        <f t="shared" si="1"/>
        <v>5.6785910171247487</v>
      </c>
      <c r="O48" s="57">
        <f t="shared" si="2"/>
        <v>13.392480057905342</v>
      </c>
      <c r="P48" s="57">
        <f t="shared" si="3"/>
        <v>5.3935632335190746</v>
      </c>
      <c r="Q48" s="57">
        <f t="shared" si="4"/>
        <v>3.4896061737096309</v>
      </c>
      <c r="R48" s="57">
        <f t="shared" si="5"/>
        <v>1.4186357496163535</v>
      </c>
      <c r="S48" s="57">
        <f t="shared" si="6"/>
        <v>5.527144624357371</v>
      </c>
      <c r="T48" s="57">
        <f t="shared" si="7"/>
        <v>5.6098378949112115</v>
      </c>
    </row>
    <row r="49" spans="1:20" ht="9.1999999999999993" customHeight="1">
      <c r="A49" s="176" t="s">
        <v>206</v>
      </c>
      <c r="B49" s="229">
        <v>1.7453245112746325</v>
      </c>
      <c r="C49" s="229">
        <v>2.8154977820458322</v>
      </c>
      <c r="D49" s="229">
        <v>0.72109976680637033</v>
      </c>
      <c r="E49" s="186"/>
      <c r="F49" s="229">
        <v>2.129925730425251</v>
      </c>
      <c r="G49" s="229">
        <v>3.394527671249715</v>
      </c>
      <c r="H49" s="186">
        <v>0.93930729262956358</v>
      </c>
      <c r="I49" s="186">
        <v>2.6295604243183539</v>
      </c>
      <c r="J49" s="186">
        <v>2.173342642926567</v>
      </c>
      <c r="K49" s="173"/>
      <c r="M49" s="57">
        <f t="shared" si="0"/>
        <v>11.569333769697472</v>
      </c>
      <c r="N49" s="57">
        <f t="shared" si="1"/>
        <v>8.5850629615848586</v>
      </c>
      <c r="O49" s="57">
        <f t="shared" si="2"/>
        <v>14.425473134550588</v>
      </c>
      <c r="P49" s="57">
        <f t="shared" si="3"/>
        <v>8.9119158284004634</v>
      </c>
      <c r="Q49" s="57">
        <f t="shared" si="4"/>
        <v>8.8069063337111047</v>
      </c>
      <c r="R49" s="57">
        <f t="shared" si="5"/>
        <v>8.2400918256356395</v>
      </c>
      <c r="S49" s="57">
        <f t="shared" si="6"/>
        <v>7.8537687178544564</v>
      </c>
      <c r="T49" s="57">
        <f t="shared" si="7"/>
        <v>9.2336879375043743</v>
      </c>
    </row>
    <row r="50" spans="1:20" ht="9.1999999999999993" customHeight="1">
      <c r="A50" s="176" t="s">
        <v>105</v>
      </c>
      <c r="B50" s="229">
        <v>8.9872304254402273</v>
      </c>
      <c r="C50" s="229">
        <v>7.2803328275007395</v>
      </c>
      <c r="D50" s="229">
        <v>10.620841359138115</v>
      </c>
      <c r="E50" s="186"/>
      <c r="F50" s="229">
        <v>5.3403992165093781</v>
      </c>
      <c r="G50" s="229">
        <v>6.5035348560934274</v>
      </c>
      <c r="H50" s="186">
        <v>6.6038805858421101</v>
      </c>
      <c r="I50" s="186">
        <v>7.8186080761219996</v>
      </c>
      <c r="J50" s="186">
        <v>6.1324788593137525</v>
      </c>
      <c r="K50" s="173"/>
      <c r="M50" s="57"/>
      <c r="N50" s="57"/>
      <c r="O50" s="57"/>
      <c r="P50" s="57"/>
      <c r="Q50" s="57"/>
      <c r="R50" s="57"/>
      <c r="S50" s="57"/>
      <c r="T50" s="57"/>
    </row>
    <row r="51" spans="1:20" ht="18.600000000000001" customHeight="1">
      <c r="A51" s="176" t="s">
        <v>106</v>
      </c>
      <c r="B51" s="229">
        <v>9.1690224900300166</v>
      </c>
      <c r="C51" s="229">
        <v>4.5279877843131837</v>
      </c>
      <c r="D51" s="229">
        <v>13.61079160850713</v>
      </c>
      <c r="E51" s="186"/>
      <c r="F51" s="229">
        <v>3.0752644302176604</v>
      </c>
      <c r="G51" s="229">
        <v>5.6915013697279413</v>
      </c>
      <c r="H51" s="186">
        <v>2.2275996375065077</v>
      </c>
      <c r="I51" s="186">
        <v>4.6234777911719496</v>
      </c>
      <c r="J51" s="186">
        <v>4.270971930539373</v>
      </c>
      <c r="K51" s="173"/>
      <c r="M51" s="57"/>
      <c r="N51" s="57"/>
      <c r="O51" s="57"/>
      <c r="P51" s="57"/>
      <c r="Q51" s="57"/>
      <c r="R51" s="57"/>
      <c r="S51" s="57"/>
      <c r="T51" s="57"/>
    </row>
    <row r="52" spans="1:20" ht="9.1999999999999993" customHeight="1">
      <c r="A52" s="176" t="s">
        <v>207</v>
      </c>
      <c r="B52" s="229">
        <v>3.7065419079873889</v>
      </c>
      <c r="C52" s="229">
        <v>3.9762227137130095</v>
      </c>
      <c r="D52" s="229">
        <v>3.4484400081583355</v>
      </c>
      <c r="E52" s="186"/>
      <c r="F52" s="229">
        <v>3.4339531694796781</v>
      </c>
      <c r="G52" s="229">
        <v>4.8166727549269197</v>
      </c>
      <c r="H52" s="186">
        <v>5.3064351668592931</v>
      </c>
      <c r="I52" s="186">
        <v>4.6468430412263597</v>
      </c>
      <c r="J52" s="186">
        <v>3.7524949032160264</v>
      </c>
      <c r="K52" s="173"/>
      <c r="M52" s="57"/>
      <c r="N52" s="57"/>
      <c r="O52" s="57"/>
      <c r="P52" s="57"/>
      <c r="Q52" s="57"/>
      <c r="R52" s="57"/>
      <c r="S52" s="57"/>
      <c r="T52" s="57"/>
    </row>
    <row r="53" spans="1:20" ht="9.1999999999999993" customHeight="1">
      <c r="A53" s="176" t="s">
        <v>79</v>
      </c>
      <c r="B53" s="229">
        <v>10.055884474075084</v>
      </c>
      <c r="C53" s="229">
        <v>12.807522307293112</v>
      </c>
      <c r="D53" s="229">
        <v>7.4223898488860369</v>
      </c>
      <c r="E53" s="186"/>
      <c r="F53" s="229">
        <v>11.705146079471834</v>
      </c>
      <c r="G53" s="229">
        <v>9.9998332872696398</v>
      </c>
      <c r="H53" s="186">
        <v>11.125771404526178</v>
      </c>
      <c r="I53" s="186">
        <v>11.435553295210688</v>
      </c>
      <c r="J53" s="186">
        <v>11.231629438527552</v>
      </c>
      <c r="K53" s="173"/>
      <c r="M53" s="57"/>
      <c r="N53" s="57"/>
      <c r="O53" s="57"/>
      <c r="P53" s="57"/>
      <c r="Q53" s="57"/>
      <c r="R53" s="57"/>
      <c r="S53" s="57"/>
      <c r="T53" s="57"/>
    </row>
    <row r="54" spans="1:20" ht="19.5" customHeight="1">
      <c r="A54" s="176" t="s">
        <v>107</v>
      </c>
      <c r="B54" s="229">
        <v>12.41135859802718</v>
      </c>
      <c r="C54" s="229">
        <v>17.394241684517169</v>
      </c>
      <c r="D54" s="229">
        <v>7.6424185624592678</v>
      </c>
      <c r="E54" s="186"/>
      <c r="F54" s="229">
        <v>14.118060048817508</v>
      </c>
      <c r="G54" s="229">
        <v>15.421606758296608</v>
      </c>
      <c r="H54" s="186">
        <v>11.563633146604573</v>
      </c>
      <c r="I54" s="186">
        <v>14.004761007998539</v>
      </c>
      <c r="J54" s="186">
        <v>13.890575892583632</v>
      </c>
      <c r="K54" s="173"/>
      <c r="M54" s="57"/>
      <c r="N54" s="57"/>
      <c r="O54" s="57"/>
      <c r="P54" s="57"/>
      <c r="Q54" s="57"/>
      <c r="R54" s="57"/>
      <c r="S54" s="57"/>
      <c r="T54" s="57"/>
    </row>
    <row r="55" spans="1:20" ht="9.1999999999999993" customHeight="1">
      <c r="A55" s="176" t="s">
        <v>153</v>
      </c>
      <c r="B55" s="229">
        <v>2.6647323987045315</v>
      </c>
      <c r="C55" s="229">
        <v>0.81960021182134168</v>
      </c>
      <c r="D55" s="229">
        <v>4.4306427369983776</v>
      </c>
      <c r="E55" s="186"/>
      <c r="F55" s="229">
        <v>0.55810445927456398</v>
      </c>
      <c r="G55" s="229">
        <v>0.36143889900063081</v>
      </c>
      <c r="H55" s="186">
        <v>0.24898176303859376</v>
      </c>
      <c r="I55" s="186">
        <v>0.71572993289256603</v>
      </c>
      <c r="J55" s="186">
        <v>0.83501866171367922</v>
      </c>
      <c r="K55" s="173"/>
      <c r="M55" s="57"/>
      <c r="N55" s="57"/>
      <c r="O55" s="57"/>
      <c r="P55" s="57"/>
      <c r="Q55" s="57"/>
      <c r="R55" s="57"/>
      <c r="S55" s="57"/>
      <c r="T55" s="57"/>
    </row>
    <row r="56" spans="1:20" ht="9.1999999999999993" customHeight="1">
      <c r="A56" s="176" t="s">
        <v>108</v>
      </c>
      <c r="B56" s="229">
        <v>9.4559380817057299</v>
      </c>
      <c r="C56" s="229">
        <v>5.4891403710053073</v>
      </c>
      <c r="D56" s="229">
        <v>13.252418971825126</v>
      </c>
      <c r="E56" s="186"/>
      <c r="F56" s="229">
        <v>5.2321688053479258</v>
      </c>
      <c r="G56" s="229">
        <v>3.4222276326018095</v>
      </c>
      <c r="H56" s="186">
        <v>1.4050138884005485</v>
      </c>
      <c r="I56" s="186">
        <v>5.360655941054616</v>
      </c>
      <c r="J56" s="186">
        <v>5.4658193790635945</v>
      </c>
      <c r="K56" s="173"/>
      <c r="M56" s="57"/>
      <c r="N56" s="57"/>
      <c r="O56" s="57"/>
      <c r="P56" s="57"/>
      <c r="Q56" s="57"/>
      <c r="R56" s="57"/>
      <c r="S56" s="57"/>
      <c r="T56" s="57"/>
    </row>
    <row r="57" spans="1:20" ht="9.1999999999999993" customHeight="1">
      <c r="A57" s="176" t="s">
        <v>109</v>
      </c>
      <c r="B57" s="229">
        <v>0.16421409288336489</v>
      </c>
      <c r="C57" s="229">
        <v>0.18945064611944135</v>
      </c>
      <c r="D57" s="229">
        <v>0.1400610860802205</v>
      </c>
      <c r="E57" s="186"/>
      <c r="F57" s="229">
        <v>0.16139442817114888</v>
      </c>
      <c r="G57" s="229">
        <v>6.7378541107820822E-2</v>
      </c>
      <c r="H57" s="186">
        <v>1.3621861215804987E-2</v>
      </c>
      <c r="I57" s="186">
        <v>0.16648868330275476</v>
      </c>
      <c r="J57" s="186">
        <v>0.14401851584761757</v>
      </c>
      <c r="K57" s="173"/>
      <c r="M57" s="57"/>
      <c r="N57" s="57"/>
      <c r="O57" s="57"/>
      <c r="P57" s="57"/>
      <c r="Q57" s="57"/>
      <c r="R57" s="57"/>
      <c r="S57" s="57"/>
      <c r="T57" s="57"/>
    </row>
    <row r="58" spans="1:20" ht="18.600000000000001" customHeight="1">
      <c r="A58" s="176" t="s">
        <v>160</v>
      </c>
      <c r="B58" s="229">
        <v>3.1635462188109473</v>
      </c>
      <c r="C58" s="229">
        <v>3.0891318920952711</v>
      </c>
      <c r="D58" s="229">
        <v>3.23476552212079</v>
      </c>
      <c r="E58" s="186"/>
      <c r="F58" s="229">
        <v>3.4136726314434527</v>
      </c>
      <c r="G58" s="229">
        <v>2.2551672753264542</v>
      </c>
      <c r="H58" s="186">
        <v>1.6683093807100382</v>
      </c>
      <c r="I58" s="186">
        <v>2.9440440601858171</v>
      </c>
      <c r="J58" s="186">
        <v>3.1483124906786943</v>
      </c>
      <c r="K58" s="173"/>
      <c r="M58" s="57"/>
      <c r="N58" s="57"/>
      <c r="O58" s="57"/>
      <c r="P58" s="57"/>
      <c r="Q58" s="57"/>
      <c r="R58" s="57"/>
      <c r="S58" s="57"/>
      <c r="T58" s="57"/>
    </row>
    <row r="59" spans="1:20" ht="9.1999999999999993" customHeight="1">
      <c r="A59" s="176" t="s">
        <v>80</v>
      </c>
      <c r="B59" s="229">
        <v>8.4057875508865258</v>
      </c>
      <c r="C59" s="229">
        <v>5.4959310694895889</v>
      </c>
      <c r="D59" s="229">
        <v>11.190707612429797</v>
      </c>
      <c r="E59" s="186"/>
      <c r="F59" s="229">
        <v>5.4982431969570102</v>
      </c>
      <c r="G59" s="229">
        <v>6.5517390583846504</v>
      </c>
      <c r="H59" s="186">
        <v>6.5717824449256019</v>
      </c>
      <c r="I59" s="186">
        <v>4.9097246576686393</v>
      </c>
      <c r="J59" s="186">
        <v>6.0853754468256804</v>
      </c>
      <c r="K59" s="173"/>
      <c r="M59" s="57"/>
      <c r="N59" s="57"/>
      <c r="O59" s="57"/>
      <c r="P59" s="57"/>
      <c r="Q59" s="57"/>
      <c r="R59" s="57"/>
      <c r="S59" s="57"/>
      <c r="T59" s="57"/>
    </row>
    <row r="60" spans="1:20" ht="18.600000000000001" customHeight="1">
      <c r="A60" s="176" t="s">
        <v>110</v>
      </c>
      <c r="B60" s="229">
        <v>7.9992432735010954</v>
      </c>
      <c r="C60" s="229">
        <v>6.960723341871546</v>
      </c>
      <c r="D60" s="229">
        <v>8.9931737337825002</v>
      </c>
      <c r="E60" s="186"/>
      <c r="F60" s="229">
        <v>5.6202717898905412</v>
      </c>
      <c r="G60" s="229">
        <v>9.160959526281264</v>
      </c>
      <c r="H60" s="186">
        <v>3.2352884465974263</v>
      </c>
      <c r="I60" s="186">
        <v>6.3635348736506057</v>
      </c>
      <c r="J60" s="186">
        <v>6.2810914056234983</v>
      </c>
      <c r="K60" s="173"/>
      <c r="M60" s="57">
        <f t="shared" ref="M60:T60" si="8">M21/V21*100</f>
        <v>7.9992432735010972</v>
      </c>
      <c r="N60" s="57">
        <f t="shared" si="8"/>
        <v>6.960723341871546</v>
      </c>
      <c r="O60" s="57">
        <f t="shared" si="8"/>
        <v>8.9931737337825002</v>
      </c>
      <c r="P60" s="57">
        <f t="shared" si="8"/>
        <v>5.6202717898905412</v>
      </c>
      <c r="Q60" s="57">
        <f t="shared" si="8"/>
        <v>9.160959526281264</v>
      </c>
      <c r="R60" s="57">
        <f t="shared" si="8"/>
        <v>3.2352884465974272</v>
      </c>
      <c r="S60" s="57">
        <f t="shared" si="8"/>
        <v>6.3635348736506057</v>
      </c>
      <c r="T60" s="57">
        <f t="shared" si="8"/>
        <v>6.2810914056234983</v>
      </c>
    </row>
    <row r="61" spans="1:20" ht="9.1999999999999993" customHeight="1">
      <c r="A61" s="176" t="s">
        <v>82</v>
      </c>
      <c r="B61" s="229">
        <v>0.32301188993553759</v>
      </c>
      <c r="C61" s="229">
        <v>0.55946422373118221</v>
      </c>
      <c r="D61" s="229">
        <v>9.6711777817949568E-2</v>
      </c>
      <c r="E61" s="186"/>
      <c r="F61" s="229">
        <v>0.36508824080803398</v>
      </c>
      <c r="G61" s="229">
        <v>0.41880517698598674</v>
      </c>
      <c r="H61" s="186">
        <v>0.24329937130743781</v>
      </c>
      <c r="I61" s="186">
        <v>0.64288267644879771</v>
      </c>
      <c r="J61" s="186">
        <v>0.36591995705615815</v>
      </c>
      <c r="K61" s="173"/>
      <c r="M61" s="57">
        <f>M32/V32*100</f>
        <v>0.32301188993553753</v>
      </c>
      <c r="N61" s="57">
        <f t="shared" ref="N61:T62" si="9">N32/W32*100</f>
        <v>0.55946422373118221</v>
      </c>
      <c r="O61" s="57">
        <f t="shared" si="9"/>
        <v>9.6711777817949568E-2</v>
      </c>
      <c r="P61" s="57">
        <f t="shared" si="9"/>
        <v>0.36508824080803398</v>
      </c>
      <c r="Q61" s="57">
        <f t="shared" si="9"/>
        <v>0.41880517698598674</v>
      </c>
      <c r="R61" s="57">
        <f t="shared" si="9"/>
        <v>0.24329937130743781</v>
      </c>
      <c r="S61" s="57">
        <f t="shared" si="9"/>
        <v>0.64288267644879771</v>
      </c>
      <c r="T61" s="57">
        <f t="shared" si="9"/>
        <v>0.36591995705615815</v>
      </c>
    </row>
    <row r="62" spans="1:20" ht="18.600000000000001" customHeight="1" thickBot="1">
      <c r="A62" s="175" t="s">
        <v>74</v>
      </c>
      <c r="B62" s="230">
        <v>2.04831128559095</v>
      </c>
      <c r="C62" s="230">
        <v>2.476969728398557</v>
      </c>
      <c r="D62" s="230">
        <v>1.6380575481448663</v>
      </c>
      <c r="E62" s="187"/>
      <c r="F62" s="230">
        <v>0.82447253394395781</v>
      </c>
      <c r="G62" s="230">
        <v>2.90215990828615</v>
      </c>
      <c r="H62" s="187">
        <v>1.4692101702335678</v>
      </c>
      <c r="I62" s="187">
        <v>2.0863860205438285</v>
      </c>
      <c r="J62" s="187">
        <v>1.3052215274291645</v>
      </c>
      <c r="K62" s="173"/>
      <c r="M62" s="57">
        <f>M33/V33*100</f>
        <v>2.04831128559095</v>
      </c>
      <c r="N62" s="57">
        <f t="shared" si="9"/>
        <v>2.476969728398557</v>
      </c>
      <c r="O62" s="57">
        <f t="shared" si="9"/>
        <v>1.6380575481448663</v>
      </c>
      <c r="P62" s="57">
        <f t="shared" si="9"/>
        <v>0.82447253394395781</v>
      </c>
      <c r="Q62" s="57">
        <f t="shared" si="9"/>
        <v>2.9021599082861496</v>
      </c>
      <c r="R62" s="57">
        <f t="shared" si="9"/>
        <v>1.4692101702335678</v>
      </c>
      <c r="S62" s="57">
        <f t="shared" si="9"/>
        <v>2.0863860205438285</v>
      </c>
      <c r="T62" s="57">
        <f t="shared" si="9"/>
        <v>1.3052215274291645</v>
      </c>
    </row>
    <row r="63" spans="1:20" ht="9.1999999999999993" customHeight="1">
      <c r="A63" s="232" t="s">
        <v>0</v>
      </c>
      <c r="B63" s="231">
        <v>100</v>
      </c>
      <c r="C63" s="231">
        <v>100</v>
      </c>
      <c r="D63" s="231">
        <v>100</v>
      </c>
      <c r="E63" s="188"/>
      <c r="F63" s="231">
        <v>100</v>
      </c>
      <c r="G63" s="231">
        <v>100</v>
      </c>
      <c r="H63" s="188">
        <v>100</v>
      </c>
      <c r="I63" s="188">
        <v>100</v>
      </c>
      <c r="J63" s="188">
        <v>100</v>
      </c>
      <c r="K63" s="173"/>
      <c r="M63" s="57">
        <f>SUM(M37:M62)</f>
        <v>100</v>
      </c>
      <c r="N63" s="57">
        <f t="shared" ref="N63:T63" si="10">SUM(N37:N62)</f>
        <v>99.999999999999986</v>
      </c>
      <c r="O63" s="57">
        <f t="shared" si="10"/>
        <v>100</v>
      </c>
      <c r="P63" s="57">
        <f t="shared" si="10"/>
        <v>100</v>
      </c>
      <c r="Q63" s="57">
        <f t="shared" si="10"/>
        <v>99.999999999999986</v>
      </c>
      <c r="R63" s="57">
        <f t="shared" si="10"/>
        <v>100.00000000000003</v>
      </c>
      <c r="S63" s="57">
        <f t="shared" si="10"/>
        <v>100</v>
      </c>
      <c r="T63" s="57">
        <f t="shared" si="10"/>
        <v>100</v>
      </c>
    </row>
    <row r="64" spans="1:20" ht="10.7" customHeight="1">
      <c r="A64" s="434" t="s">
        <v>307</v>
      </c>
      <c r="B64" s="435"/>
      <c r="C64" s="435"/>
      <c r="D64" s="435"/>
      <c r="E64" s="435"/>
      <c r="F64" s="435"/>
      <c r="G64" s="435"/>
      <c r="H64" s="435"/>
      <c r="I64" s="435"/>
      <c r="J64" s="435"/>
    </row>
    <row r="65" spans="1:10" ht="18" customHeight="1">
      <c r="A65" s="397" t="s">
        <v>269</v>
      </c>
      <c r="B65" s="397"/>
      <c r="C65" s="397"/>
      <c r="D65" s="397"/>
      <c r="E65" s="397"/>
      <c r="F65" s="397"/>
      <c r="G65" s="57"/>
      <c r="H65" s="57"/>
      <c r="I65" s="57"/>
      <c r="J65" s="57"/>
    </row>
    <row r="66" spans="1:10" s="58" customFormat="1" ht="12" customHeight="1">
      <c r="I66" s="28"/>
    </row>
    <row r="67" spans="1:10" s="58" customFormat="1" ht="12" customHeight="1">
      <c r="I67" s="28"/>
    </row>
    <row r="68" spans="1:10" s="58" customFormat="1" ht="12" customHeight="1">
      <c r="I68" s="28"/>
    </row>
    <row r="69" spans="1:10" s="58" customFormat="1" ht="12" customHeight="1">
      <c r="I69" s="28"/>
    </row>
    <row r="70" spans="1:10" s="58" customFormat="1" ht="12" customHeight="1">
      <c r="I70" s="28"/>
    </row>
    <row r="71" spans="1:10" s="58" customFormat="1" ht="12" customHeight="1">
      <c r="I71" s="28"/>
    </row>
    <row r="72" spans="1:10" s="58" customFormat="1" ht="12" customHeight="1">
      <c r="I72" s="28"/>
    </row>
    <row r="73" spans="1:10" s="58" customFormat="1" ht="12" customHeight="1">
      <c r="I73" s="28"/>
    </row>
    <row r="74" spans="1:10" s="58" customFormat="1" ht="12" customHeight="1">
      <c r="I74" s="28"/>
    </row>
    <row r="75" spans="1:10" s="58" customFormat="1" ht="12" customHeight="1">
      <c r="I75" s="28"/>
    </row>
    <row r="76" spans="1:10" s="58" customFormat="1" ht="12" customHeight="1">
      <c r="I76" s="28"/>
    </row>
    <row r="77" spans="1:10" s="58" customFormat="1" ht="12" customHeight="1">
      <c r="I77" s="28"/>
    </row>
    <row r="78" spans="1:10" s="58" customFormat="1" ht="12" customHeight="1">
      <c r="I78" s="28"/>
    </row>
    <row r="79" spans="1:10" s="58" customFormat="1" ht="12" customHeight="1">
      <c r="I79" s="28"/>
    </row>
    <row r="80" spans="1:10" s="58" customFormat="1" ht="12" customHeight="1">
      <c r="I80" s="28"/>
    </row>
    <row r="81" spans="9:9" s="58" customFormat="1" ht="12" customHeight="1">
      <c r="I81" s="28"/>
    </row>
    <row r="82" spans="9:9" s="58" customFormat="1" ht="12" customHeight="1">
      <c r="I82" s="28"/>
    </row>
    <row r="83" spans="9:9" s="58" customFormat="1" ht="12" customHeight="1">
      <c r="I83" s="28"/>
    </row>
    <row r="84" spans="9:9" s="58" customFormat="1" ht="12" customHeight="1">
      <c r="I84" s="28"/>
    </row>
    <row r="85" spans="9:9" s="58" customFormat="1" ht="12" customHeight="1">
      <c r="I85" s="28"/>
    </row>
    <row r="86" spans="9:9" s="58" customFormat="1" ht="12" customHeight="1">
      <c r="I86" s="28"/>
    </row>
    <row r="87" spans="9:9" s="58" customFormat="1" ht="12" customHeight="1">
      <c r="I87" s="28"/>
    </row>
    <row r="88" spans="9:9" s="58" customFormat="1" ht="12" customHeight="1">
      <c r="I88" s="28"/>
    </row>
    <row r="89" spans="9:9" s="58" customFormat="1" ht="12" customHeight="1">
      <c r="I89" s="28"/>
    </row>
    <row r="90" spans="9:9" s="58" customFormat="1" ht="12" customHeight="1">
      <c r="I90" s="28"/>
    </row>
    <row r="91" spans="9:9" s="58" customFormat="1" ht="12" customHeight="1">
      <c r="I91" s="28"/>
    </row>
    <row r="92" spans="9:9" s="58" customFormat="1" ht="12" customHeight="1">
      <c r="I92" s="28"/>
    </row>
    <row r="93" spans="9:9" s="58" customFormat="1" ht="12" customHeight="1">
      <c r="I93" s="28"/>
    </row>
    <row r="94" spans="9:9" s="58" customFormat="1" ht="12" customHeight="1">
      <c r="I94" s="28"/>
    </row>
    <row r="95" spans="9:9" s="58" customFormat="1" ht="12" customHeight="1">
      <c r="I95" s="28"/>
    </row>
  </sheetData>
  <mergeCells count="12">
    <mergeCell ref="A1:J1"/>
    <mergeCell ref="A2:J2"/>
    <mergeCell ref="A3:J3"/>
    <mergeCell ref="A4:J4"/>
    <mergeCell ref="A5:J5"/>
    <mergeCell ref="A64:J64"/>
    <mergeCell ref="A65:F65"/>
    <mergeCell ref="B6:D6"/>
    <mergeCell ref="F6:I6"/>
    <mergeCell ref="J6:J7"/>
    <mergeCell ref="A35:J35"/>
    <mergeCell ref="A36:J36"/>
  </mergeCells>
  <pageMargins left="1.05" right="1.0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O18"/>
  <sheetViews>
    <sheetView showGridLines="0" view="pageLayout" zoomScale="150" zoomScaleNormal="100" zoomScaleSheetLayoutView="100" zoomScalePageLayoutView="150" workbookViewId="0">
      <selection activeCell="A25" sqref="A25:E25"/>
    </sheetView>
  </sheetViews>
  <sheetFormatPr defaultRowHeight="8.25"/>
  <cols>
    <col min="1" max="1" width="25.28515625" style="27" customWidth="1"/>
    <col min="2" max="2" width="10" style="27" customWidth="1"/>
    <col min="3" max="3" width="9" style="27" customWidth="1"/>
    <col min="4" max="4" width="0.7109375" style="27" customWidth="1"/>
    <col min="5" max="5" width="10" style="27" customWidth="1"/>
    <col min="6" max="6" width="9" style="27" customWidth="1"/>
    <col min="7" max="7" width="0.7109375" style="27" customWidth="1"/>
    <col min="8" max="8" width="10" style="27" customWidth="1"/>
    <col min="9" max="9" width="8.42578125" style="27" customWidth="1"/>
    <col min="10" max="10" width="9.140625" style="27"/>
    <col min="11" max="13" width="10.28515625" style="27" customWidth="1"/>
    <col min="14" max="16384" width="9.140625" style="27"/>
  </cols>
  <sheetData>
    <row r="1" spans="1:15" ht="10.5" customHeight="1">
      <c r="A1" s="407" t="s">
        <v>272</v>
      </c>
      <c r="B1" s="407"/>
      <c r="C1" s="407"/>
      <c r="D1" s="407"/>
      <c r="E1" s="407"/>
      <c r="F1" s="407"/>
      <c r="G1" s="407"/>
      <c r="H1" s="407"/>
      <c r="I1" s="407"/>
    </row>
    <row r="2" spans="1:15" ht="12.75" customHeight="1">
      <c r="A2" s="398" t="s">
        <v>264</v>
      </c>
      <c r="B2" s="398"/>
      <c r="C2" s="398"/>
      <c r="D2" s="398"/>
      <c r="E2" s="398"/>
      <c r="F2" s="398"/>
      <c r="G2" s="398"/>
      <c r="H2" s="398"/>
      <c r="I2" s="398"/>
    </row>
    <row r="3" spans="1:15" ht="18" customHeight="1">
      <c r="A3" s="409" t="s">
        <v>273</v>
      </c>
      <c r="B3" s="409"/>
      <c r="C3" s="409"/>
      <c r="D3" s="409"/>
      <c r="E3" s="409"/>
      <c r="F3" s="409"/>
      <c r="G3" s="409"/>
      <c r="H3" s="409"/>
      <c r="I3" s="409"/>
    </row>
    <row r="4" spans="1:15" ht="7.5" customHeight="1">
      <c r="A4" s="410"/>
      <c r="B4" s="410"/>
      <c r="C4" s="410"/>
      <c r="D4" s="410"/>
      <c r="E4" s="410"/>
      <c r="F4" s="410"/>
      <c r="G4" s="410"/>
      <c r="H4" s="410"/>
      <c r="I4" s="410"/>
    </row>
    <row r="5" spans="1:15" ht="18" customHeight="1">
      <c r="A5" s="411" t="s">
        <v>274</v>
      </c>
      <c r="B5" s="411"/>
      <c r="C5" s="411"/>
      <c r="D5" s="411"/>
      <c r="E5" s="411"/>
      <c r="F5" s="411"/>
      <c r="G5" s="411"/>
      <c r="H5" s="411"/>
      <c r="I5" s="411"/>
    </row>
    <row r="6" spans="1:15" ht="9.1999999999999993" customHeight="1">
      <c r="A6" s="31"/>
      <c r="B6" s="413" t="s">
        <v>280</v>
      </c>
      <c r="C6" s="413"/>
      <c r="D6" s="205"/>
      <c r="E6" s="413" t="s">
        <v>281</v>
      </c>
      <c r="F6" s="413"/>
      <c r="G6" s="205"/>
      <c r="H6" s="413" t="s">
        <v>282</v>
      </c>
      <c r="I6" s="413"/>
    </row>
    <row r="7" spans="1:15" ht="9.1999999999999993" customHeight="1">
      <c r="A7" s="32"/>
      <c r="B7" s="40" t="s">
        <v>184</v>
      </c>
      <c r="C7" s="40" t="s">
        <v>185</v>
      </c>
      <c r="D7" s="40"/>
      <c r="E7" s="40" t="s">
        <v>184</v>
      </c>
      <c r="F7" s="40" t="s">
        <v>185</v>
      </c>
      <c r="G7" s="40"/>
      <c r="H7" s="40" t="s">
        <v>184</v>
      </c>
      <c r="I7" s="40" t="s">
        <v>185</v>
      </c>
    </row>
    <row r="8" spans="1:15" ht="9.1999999999999993" customHeight="1">
      <c r="A8" s="21" t="s">
        <v>186</v>
      </c>
      <c r="B8" s="202">
        <v>300987406</v>
      </c>
      <c r="C8" s="199">
        <v>97.296818682109617</v>
      </c>
      <c r="D8" s="199"/>
      <c r="E8" s="202">
        <v>48461430</v>
      </c>
      <c r="F8" s="199">
        <v>95.528958751276633</v>
      </c>
      <c r="G8" s="199"/>
      <c r="H8" s="202">
        <v>252525976</v>
      </c>
      <c r="I8" s="199">
        <v>97.643592840509058</v>
      </c>
      <c r="K8" s="29"/>
      <c r="L8" s="29"/>
      <c r="M8" s="29"/>
      <c r="N8" s="29"/>
      <c r="O8" s="29"/>
    </row>
    <row r="9" spans="1:15" ht="9.1999999999999993" customHeight="1">
      <c r="A9" s="110" t="s">
        <v>171</v>
      </c>
      <c r="B9" s="203">
        <v>229456801</v>
      </c>
      <c r="C9" s="200">
        <v>74.173923284597194</v>
      </c>
      <c r="D9" s="200"/>
      <c r="E9" s="203">
        <v>32525353</v>
      </c>
      <c r="F9" s="200">
        <v>64.115175823489139</v>
      </c>
      <c r="G9" s="200"/>
      <c r="H9" s="203">
        <v>196931448</v>
      </c>
      <c r="I9" s="200">
        <v>76.146994580881781</v>
      </c>
      <c r="K9" s="29"/>
      <c r="L9" s="29"/>
      <c r="M9" s="29"/>
      <c r="O9" s="29"/>
    </row>
    <row r="10" spans="1:15" ht="9.1999999999999993" customHeight="1">
      <c r="A10" s="110" t="s">
        <v>187</v>
      </c>
      <c r="B10" s="203">
        <v>38926493</v>
      </c>
      <c r="C10" s="200">
        <v>12.583330251869107</v>
      </c>
      <c r="D10" s="200"/>
      <c r="E10" s="203">
        <v>989515</v>
      </c>
      <c r="F10" s="200">
        <v>1.9505684751516719</v>
      </c>
      <c r="G10" s="200"/>
      <c r="H10" s="203">
        <v>37936978</v>
      </c>
      <c r="I10" s="200">
        <v>14.668997194297942</v>
      </c>
      <c r="K10" s="29"/>
      <c r="L10" s="29"/>
      <c r="M10" s="29"/>
      <c r="O10" s="29"/>
    </row>
    <row r="11" spans="1:15" ht="9.1999999999999993" customHeight="1">
      <c r="A11" s="110" t="s">
        <v>188</v>
      </c>
      <c r="B11" s="203">
        <v>2551684</v>
      </c>
      <c r="C11" s="200">
        <v>0.82485423154894466</v>
      </c>
      <c r="D11" s="200"/>
      <c r="E11" s="203">
        <v>476244</v>
      </c>
      <c r="F11" s="200">
        <v>0.93878974333904264</v>
      </c>
      <c r="G11" s="200"/>
      <c r="H11" s="203">
        <v>2075440</v>
      </c>
      <c r="I11" s="200">
        <v>0.80250523742122315</v>
      </c>
      <c r="K11" s="29"/>
      <c r="L11" s="29"/>
      <c r="M11" s="29"/>
      <c r="O11" s="29"/>
    </row>
    <row r="12" spans="1:15" ht="9.1999999999999993" customHeight="1">
      <c r="A12" s="110" t="s">
        <v>189</v>
      </c>
      <c r="B12" s="203">
        <v>14723800</v>
      </c>
      <c r="C12" s="200">
        <v>4.7595974793431912</v>
      </c>
      <c r="D12" s="200"/>
      <c r="E12" s="203">
        <v>165558</v>
      </c>
      <c r="F12" s="200">
        <v>0.32635403769438615</v>
      </c>
      <c r="G12" s="200"/>
      <c r="H12" s="203">
        <v>14558242</v>
      </c>
      <c r="I12" s="200">
        <v>5.6291993276826231</v>
      </c>
      <c r="K12" s="29"/>
      <c r="L12" s="29"/>
      <c r="M12" s="29"/>
      <c r="O12" s="29"/>
    </row>
    <row r="13" spans="1:15" ht="9.1999999999999993" customHeight="1">
      <c r="A13" s="110" t="s">
        <v>190</v>
      </c>
      <c r="B13" s="203">
        <v>493703</v>
      </c>
      <c r="C13" s="200">
        <v>0.15959382457953594</v>
      </c>
      <c r="D13" s="200"/>
      <c r="E13" s="203">
        <v>32599</v>
      </c>
      <c r="F13" s="200">
        <v>6.4260351507020461E-2</v>
      </c>
      <c r="G13" s="200"/>
      <c r="H13" s="203">
        <v>461104</v>
      </c>
      <c r="I13" s="200">
        <v>0.17829394007818858</v>
      </c>
      <c r="K13" s="29"/>
      <c r="L13" s="29"/>
      <c r="M13" s="29"/>
      <c r="O13" s="29"/>
    </row>
    <row r="14" spans="1:15" ht="9.1999999999999993" customHeight="1">
      <c r="A14" s="110" t="s">
        <v>191</v>
      </c>
      <c r="B14" s="203">
        <v>14834925</v>
      </c>
      <c r="C14" s="200">
        <v>4.7955196101716462</v>
      </c>
      <c r="D14" s="200"/>
      <c r="E14" s="203">
        <v>14272161</v>
      </c>
      <c r="F14" s="200">
        <v>28.13381032009536</v>
      </c>
      <c r="G14" s="200"/>
      <c r="H14" s="203">
        <v>562764</v>
      </c>
      <c r="I14" s="200">
        <v>0.21760256014730239</v>
      </c>
      <c r="K14" s="29"/>
      <c r="L14" s="29"/>
      <c r="M14" s="29"/>
      <c r="O14" s="29"/>
    </row>
    <row r="15" spans="1:15" ht="9.1999999999999993" customHeight="1" thickBot="1">
      <c r="A15" s="235" t="s">
        <v>192</v>
      </c>
      <c r="B15" s="202">
        <v>8362283</v>
      </c>
      <c r="C15" s="199">
        <v>2.7031813178903827</v>
      </c>
      <c r="D15" s="199"/>
      <c r="E15" s="202">
        <v>2268140</v>
      </c>
      <c r="F15" s="199">
        <v>4.4710412487233775</v>
      </c>
      <c r="G15" s="199"/>
      <c r="H15" s="202">
        <v>6094143</v>
      </c>
      <c r="I15" s="199">
        <v>2.3564071594909444</v>
      </c>
      <c r="K15" s="29"/>
      <c r="L15" s="29"/>
      <c r="M15" s="29"/>
      <c r="O15" s="29"/>
    </row>
    <row r="16" spans="1:15" ht="9.1999999999999993" customHeight="1">
      <c r="A16" s="34" t="s">
        <v>0</v>
      </c>
      <c r="B16" s="204">
        <v>309349689</v>
      </c>
      <c r="C16" s="201">
        <v>100</v>
      </c>
      <c r="D16" s="201"/>
      <c r="E16" s="204">
        <v>50729570</v>
      </c>
      <c r="F16" s="201">
        <v>100</v>
      </c>
      <c r="G16" s="201"/>
      <c r="H16" s="204">
        <v>258620119</v>
      </c>
      <c r="I16" s="201">
        <v>100</v>
      </c>
      <c r="K16" s="29"/>
    </row>
    <row r="17" spans="1:11" ht="10.5" customHeight="1">
      <c r="A17" s="408" t="s">
        <v>275</v>
      </c>
      <c r="B17" s="408"/>
      <c r="C17" s="408"/>
      <c r="D17" s="408"/>
      <c r="E17" s="408"/>
      <c r="F17" s="408"/>
      <c r="G17" s="408"/>
      <c r="H17" s="408"/>
      <c r="I17" s="408"/>
      <c r="K17" s="29"/>
    </row>
    <row r="18" spans="1:11" ht="18" customHeight="1">
      <c r="A18" s="412" t="s">
        <v>269</v>
      </c>
      <c r="B18" s="412"/>
      <c r="C18" s="412"/>
      <c r="D18" s="412"/>
      <c r="E18" s="412"/>
      <c r="F18" s="412"/>
      <c r="G18" s="412"/>
      <c r="H18" s="412"/>
      <c r="I18" s="412"/>
      <c r="K18" s="29"/>
    </row>
  </sheetData>
  <mergeCells count="10">
    <mergeCell ref="A18:I18"/>
    <mergeCell ref="E6:F6"/>
    <mergeCell ref="H6:I6"/>
    <mergeCell ref="B6:C6"/>
    <mergeCell ref="A2:I2"/>
    <mergeCell ref="A1:I1"/>
    <mergeCell ref="A17:I17"/>
    <mergeCell ref="A3:I3"/>
    <mergeCell ref="A4:I4"/>
    <mergeCell ref="A5:I5"/>
  </mergeCells>
  <phoneticPr fontId="1" type="noConversion"/>
  <pageMargins left="1.05" right="1.05" top="0.5" bottom="0.25" header="0" footer="0"/>
  <pageSetup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dimension ref="A1:AC72"/>
  <sheetViews>
    <sheetView showGridLines="0" view="pageLayout" zoomScale="115" zoomScaleNormal="100" zoomScaleSheetLayoutView="100" zoomScalePageLayoutView="115" workbookViewId="0">
      <selection activeCell="A4" sqref="A4:J4"/>
    </sheetView>
  </sheetViews>
  <sheetFormatPr defaultRowHeight="8.25"/>
  <cols>
    <col min="1" max="1" width="15" style="168" customWidth="1"/>
    <col min="2" max="4" width="8.42578125" style="168" customWidth="1"/>
    <col min="5" max="5" width="0.7109375" style="208" customWidth="1"/>
    <col min="6" max="8" width="8.42578125" style="168" customWidth="1"/>
    <col min="9" max="9" width="8.42578125" style="50" customWidth="1"/>
    <col min="10" max="10" width="8.42578125" style="168" customWidth="1"/>
    <col min="11" max="11" width="14.7109375" style="168" bestFit="1" customWidth="1"/>
    <col min="12" max="16384" width="9.140625" style="168"/>
  </cols>
  <sheetData>
    <row r="1" spans="1:29" ht="9.75" customHeight="1">
      <c r="A1" s="420" t="s">
        <v>408</v>
      </c>
      <c r="B1" s="420"/>
      <c r="C1" s="420"/>
      <c r="D1" s="420"/>
      <c r="E1" s="420"/>
      <c r="F1" s="420"/>
      <c r="G1" s="420"/>
      <c r="H1" s="420"/>
      <c r="I1" s="420"/>
      <c r="J1" s="420"/>
    </row>
    <row r="2" spans="1:29" ht="12.75" customHeight="1">
      <c r="A2" s="398" t="s">
        <v>264</v>
      </c>
      <c r="B2" s="398"/>
      <c r="C2" s="398"/>
      <c r="D2" s="398"/>
      <c r="E2" s="398"/>
      <c r="F2" s="398"/>
      <c r="G2" s="398"/>
      <c r="H2" s="398"/>
      <c r="I2" s="398"/>
      <c r="J2" s="398"/>
    </row>
    <row r="3" spans="1:29" ht="18" customHeight="1">
      <c r="A3" s="409" t="s">
        <v>409</v>
      </c>
      <c r="B3" s="409"/>
      <c r="C3" s="409"/>
      <c r="D3" s="409"/>
      <c r="E3" s="409"/>
      <c r="F3" s="409"/>
      <c r="G3" s="409"/>
      <c r="H3" s="409"/>
      <c r="I3" s="409"/>
      <c r="J3" s="409"/>
    </row>
    <row r="4" spans="1:29" ht="7.5" customHeight="1">
      <c r="A4" s="410"/>
      <c r="B4" s="471"/>
      <c r="C4" s="471"/>
      <c r="D4" s="471"/>
      <c r="E4" s="471"/>
      <c r="F4" s="471"/>
      <c r="G4" s="471"/>
      <c r="H4" s="471"/>
      <c r="I4" s="471"/>
      <c r="J4" s="471"/>
    </row>
    <row r="5" spans="1:29" ht="18" customHeight="1">
      <c r="A5" s="429" t="s">
        <v>405</v>
      </c>
      <c r="B5" s="429"/>
      <c r="C5" s="429"/>
      <c r="D5" s="429"/>
      <c r="E5" s="429"/>
      <c r="F5" s="429"/>
      <c r="G5" s="429"/>
      <c r="H5" s="429"/>
      <c r="I5" s="429"/>
      <c r="J5" s="429"/>
    </row>
    <row r="6" spans="1:29" ht="9" customHeight="1">
      <c r="A6" s="169"/>
      <c r="B6" s="447" t="s">
        <v>281</v>
      </c>
      <c r="C6" s="447"/>
      <c r="D6" s="447"/>
      <c r="E6" s="18"/>
      <c r="F6" s="447" t="s">
        <v>406</v>
      </c>
      <c r="G6" s="447"/>
      <c r="H6" s="447"/>
      <c r="I6" s="447"/>
      <c r="J6" s="472" t="s">
        <v>280</v>
      </c>
    </row>
    <row r="7" spans="1:29" ht="9" customHeight="1">
      <c r="A7" s="168" t="s">
        <v>77</v>
      </c>
      <c r="B7" s="63" t="s">
        <v>0</v>
      </c>
      <c r="C7" s="227" t="s">
        <v>88</v>
      </c>
      <c r="D7" s="227" t="s">
        <v>89</v>
      </c>
      <c r="E7" s="210"/>
      <c r="F7" s="52" t="s">
        <v>65</v>
      </c>
      <c r="G7" s="227" t="s">
        <v>66</v>
      </c>
      <c r="H7" s="52" t="s">
        <v>67</v>
      </c>
      <c r="I7" s="196" t="s">
        <v>68</v>
      </c>
      <c r="J7" s="472"/>
      <c r="K7" s="170"/>
    </row>
    <row r="8" spans="1:29" ht="18.75" customHeight="1">
      <c r="A8" s="174" t="s">
        <v>163</v>
      </c>
      <c r="B8" s="177">
        <v>928463</v>
      </c>
      <c r="C8" s="177">
        <v>218659</v>
      </c>
      <c r="D8" s="177">
        <v>709804</v>
      </c>
      <c r="E8" s="181"/>
      <c r="F8" s="177">
        <v>2366194</v>
      </c>
      <c r="G8" s="177">
        <v>131317</v>
      </c>
      <c r="H8" s="181">
        <v>44208</v>
      </c>
      <c r="I8" s="181">
        <v>69040</v>
      </c>
      <c r="J8" s="177">
        <v>3539222</v>
      </c>
      <c r="M8" s="171">
        <v>1911493</v>
      </c>
      <c r="N8" s="171">
        <v>1188577</v>
      </c>
      <c r="O8" s="171">
        <v>722916</v>
      </c>
      <c r="P8" s="171">
        <v>18077298</v>
      </c>
      <c r="Q8" s="171">
        <v>1825425</v>
      </c>
      <c r="R8" s="171">
        <v>1315490</v>
      </c>
      <c r="S8" s="171">
        <v>473166</v>
      </c>
      <c r="T8" s="171">
        <v>23602872</v>
      </c>
      <c r="V8" s="171">
        <v>27011080</v>
      </c>
      <c r="W8" s="171">
        <v>13209245</v>
      </c>
      <c r="X8" s="171">
        <v>13801835</v>
      </c>
      <c r="Y8" s="171">
        <v>121900119</v>
      </c>
      <c r="Z8" s="171">
        <v>21054181</v>
      </c>
      <c r="AA8" s="171">
        <v>8816710</v>
      </c>
      <c r="AB8" s="171">
        <v>4433935</v>
      </c>
      <c r="AC8" s="171">
        <v>183216025</v>
      </c>
    </row>
    <row r="9" spans="1:29" ht="8.25" customHeight="1">
      <c r="A9" s="176" t="s">
        <v>45</v>
      </c>
      <c r="B9" s="178">
        <v>132945</v>
      </c>
      <c r="C9" s="178">
        <v>91597</v>
      </c>
      <c r="D9" s="178">
        <v>41348</v>
      </c>
      <c r="E9" s="182"/>
      <c r="F9" s="178">
        <v>1077330</v>
      </c>
      <c r="G9" s="178">
        <v>138966</v>
      </c>
      <c r="H9" s="182">
        <v>39905</v>
      </c>
      <c r="I9" s="182">
        <v>30818</v>
      </c>
      <c r="J9" s="178">
        <v>1419964</v>
      </c>
      <c r="M9" s="171">
        <v>531322</v>
      </c>
      <c r="N9" s="171">
        <v>348150</v>
      </c>
      <c r="O9" s="171">
        <v>183172</v>
      </c>
      <c r="P9" s="171">
        <v>5957396</v>
      </c>
      <c r="Q9" s="171">
        <v>510341</v>
      </c>
      <c r="R9" s="171">
        <v>1161244</v>
      </c>
      <c r="S9" s="171">
        <v>188557</v>
      </c>
      <c r="T9" s="171">
        <v>8348860</v>
      </c>
      <c r="V9" s="171">
        <v>27011080</v>
      </c>
      <c r="W9" s="171">
        <v>13209245</v>
      </c>
      <c r="X9" s="171">
        <v>13801835</v>
      </c>
      <c r="Y9" s="171">
        <v>121900119</v>
      </c>
      <c r="Z9" s="171">
        <v>21054181</v>
      </c>
      <c r="AA9" s="171">
        <v>8816710</v>
      </c>
      <c r="AB9" s="171">
        <v>4433935</v>
      </c>
      <c r="AC9" s="171">
        <v>183216025</v>
      </c>
    </row>
    <row r="10" spans="1:29" ht="9" customHeight="1">
      <c r="A10" s="176" t="s">
        <v>46</v>
      </c>
      <c r="B10" s="178">
        <v>2757482</v>
      </c>
      <c r="C10" s="178">
        <v>825524</v>
      </c>
      <c r="D10" s="178">
        <v>1931958</v>
      </c>
      <c r="E10" s="182"/>
      <c r="F10" s="178">
        <v>8357198</v>
      </c>
      <c r="G10" s="178">
        <v>781224</v>
      </c>
      <c r="H10" s="182">
        <v>184774</v>
      </c>
      <c r="I10" s="182">
        <v>278417</v>
      </c>
      <c r="J10" s="178">
        <v>12359095</v>
      </c>
      <c r="M10" s="171">
        <v>412823</v>
      </c>
      <c r="N10" s="171">
        <v>294669</v>
      </c>
      <c r="O10" s="171">
        <v>118154</v>
      </c>
      <c r="P10" s="171">
        <v>3410892</v>
      </c>
      <c r="Q10" s="171">
        <v>621761</v>
      </c>
      <c r="R10" s="171">
        <v>152684</v>
      </c>
      <c r="S10" s="171">
        <v>113741</v>
      </c>
      <c r="T10" s="171">
        <v>4711901</v>
      </c>
      <c r="V10" s="171">
        <v>27011080</v>
      </c>
      <c r="W10" s="171">
        <v>13209245</v>
      </c>
      <c r="X10" s="171">
        <v>13801835</v>
      </c>
      <c r="Y10" s="171">
        <v>121900119</v>
      </c>
      <c r="Z10" s="171">
        <v>21054181</v>
      </c>
      <c r="AA10" s="171">
        <v>8816710</v>
      </c>
      <c r="AB10" s="171">
        <v>4433935</v>
      </c>
      <c r="AC10" s="171">
        <v>183216025</v>
      </c>
    </row>
    <row r="11" spans="1:29" ht="18.75" customHeight="1">
      <c r="A11" s="176" t="s">
        <v>143</v>
      </c>
      <c r="B11" s="178">
        <v>2782286</v>
      </c>
      <c r="C11" s="178">
        <v>1050591</v>
      </c>
      <c r="D11" s="178">
        <v>1731695</v>
      </c>
      <c r="E11" s="182"/>
      <c r="F11" s="178">
        <v>12633525</v>
      </c>
      <c r="G11" s="178">
        <v>1834211</v>
      </c>
      <c r="H11" s="182">
        <v>1085809</v>
      </c>
      <c r="I11" s="182">
        <v>334833</v>
      </c>
      <c r="J11" s="178">
        <v>18670664</v>
      </c>
      <c r="M11" s="171">
        <v>1251240</v>
      </c>
      <c r="N11" s="171">
        <v>831179</v>
      </c>
      <c r="O11" s="171">
        <v>420061</v>
      </c>
      <c r="P11" s="171">
        <v>10825238</v>
      </c>
      <c r="Q11" s="171">
        <v>1245131</v>
      </c>
      <c r="R11" s="171">
        <v>633145</v>
      </c>
      <c r="S11" s="171">
        <v>323470</v>
      </c>
      <c r="T11" s="171">
        <v>14278224</v>
      </c>
      <c r="V11" s="171">
        <v>27011080</v>
      </c>
      <c r="W11" s="171">
        <v>13209245</v>
      </c>
      <c r="X11" s="171">
        <v>13801835</v>
      </c>
      <c r="Y11" s="171">
        <v>121900119</v>
      </c>
      <c r="Z11" s="171">
        <v>21054181</v>
      </c>
      <c r="AA11" s="171">
        <v>8816710</v>
      </c>
      <c r="AB11" s="171">
        <v>4433935</v>
      </c>
      <c r="AC11" s="171">
        <v>183216025</v>
      </c>
    </row>
    <row r="12" spans="1:29" ht="27.75" customHeight="1">
      <c r="A12" s="176" t="s">
        <v>410</v>
      </c>
      <c r="B12" s="178">
        <v>4965996</v>
      </c>
      <c r="C12" s="178">
        <v>2778186</v>
      </c>
      <c r="D12" s="178">
        <v>2187810</v>
      </c>
      <c r="E12" s="182"/>
      <c r="F12" s="178">
        <v>22475529</v>
      </c>
      <c r="G12" s="178">
        <v>3954054</v>
      </c>
      <c r="H12" s="182">
        <v>1510179</v>
      </c>
      <c r="I12" s="182">
        <v>834947</v>
      </c>
      <c r="J12" s="178">
        <v>33740705</v>
      </c>
      <c r="M12" s="171">
        <v>1214265</v>
      </c>
      <c r="N12" s="171">
        <v>787387</v>
      </c>
      <c r="O12" s="171">
        <v>426878</v>
      </c>
      <c r="P12" s="171">
        <v>8689777</v>
      </c>
      <c r="Q12" s="171">
        <v>1909886</v>
      </c>
      <c r="R12" s="171">
        <v>914606</v>
      </c>
      <c r="S12" s="171">
        <v>304484</v>
      </c>
      <c r="T12" s="171">
        <v>13033018</v>
      </c>
      <c r="V12" s="171">
        <v>27011080</v>
      </c>
      <c r="W12" s="171">
        <v>13209245</v>
      </c>
      <c r="X12" s="171">
        <v>13801835</v>
      </c>
      <c r="Y12" s="171">
        <v>121900119</v>
      </c>
      <c r="Z12" s="171">
        <v>21054181</v>
      </c>
      <c r="AA12" s="171">
        <v>8816710</v>
      </c>
      <c r="AB12" s="171">
        <v>4433935</v>
      </c>
      <c r="AC12" s="171">
        <v>183216025</v>
      </c>
    </row>
    <row r="13" spans="1:29" ht="18.75" customHeight="1">
      <c r="A13" s="176" t="s">
        <v>115</v>
      </c>
      <c r="B13" s="178">
        <v>408533</v>
      </c>
      <c r="C13" s="178">
        <v>280209</v>
      </c>
      <c r="D13" s="178">
        <v>128324</v>
      </c>
      <c r="E13" s="182"/>
      <c r="F13" s="178">
        <v>2658734</v>
      </c>
      <c r="G13" s="178">
        <v>422003</v>
      </c>
      <c r="H13" s="182">
        <v>206434</v>
      </c>
      <c r="I13" s="182">
        <v>90151</v>
      </c>
      <c r="J13" s="178">
        <v>3785855</v>
      </c>
      <c r="M13" s="171">
        <v>2427548</v>
      </c>
      <c r="N13" s="171">
        <v>961677</v>
      </c>
      <c r="O13" s="171">
        <v>1465871</v>
      </c>
      <c r="P13" s="171">
        <v>6509953</v>
      </c>
      <c r="Q13" s="171">
        <v>1369266</v>
      </c>
      <c r="R13" s="171">
        <v>582245</v>
      </c>
      <c r="S13" s="171">
        <v>346672</v>
      </c>
      <c r="T13" s="171">
        <v>11235684</v>
      </c>
      <c r="V13" s="171">
        <v>27011080</v>
      </c>
      <c r="W13" s="171">
        <v>13209245</v>
      </c>
      <c r="X13" s="171">
        <v>13801835</v>
      </c>
      <c r="Y13" s="171">
        <v>121900119</v>
      </c>
      <c r="Z13" s="171">
        <v>21054181</v>
      </c>
      <c r="AA13" s="171">
        <v>8816710</v>
      </c>
      <c r="AB13" s="171">
        <v>4433935</v>
      </c>
      <c r="AC13" s="171">
        <v>183216025</v>
      </c>
    </row>
    <row r="14" spans="1:29" ht="27.75" customHeight="1">
      <c r="A14" s="176" t="s">
        <v>116</v>
      </c>
      <c r="B14" s="178">
        <v>1242302</v>
      </c>
      <c r="C14" s="178">
        <v>787497</v>
      </c>
      <c r="D14" s="178">
        <v>454805</v>
      </c>
      <c r="E14" s="182"/>
      <c r="F14" s="178">
        <v>8148724</v>
      </c>
      <c r="G14" s="178">
        <v>1078748</v>
      </c>
      <c r="H14" s="182">
        <v>615152</v>
      </c>
      <c r="I14" s="182">
        <v>215350</v>
      </c>
      <c r="J14" s="178">
        <v>11300276</v>
      </c>
      <c r="M14" s="171">
        <v>2476652</v>
      </c>
      <c r="N14" s="171">
        <v>598113</v>
      </c>
      <c r="O14" s="171">
        <v>1878539</v>
      </c>
      <c r="P14" s="171">
        <v>3748751</v>
      </c>
      <c r="Q14" s="171">
        <v>1198299</v>
      </c>
      <c r="R14" s="171">
        <v>196401</v>
      </c>
      <c r="S14" s="171">
        <v>205002</v>
      </c>
      <c r="T14" s="171">
        <v>7825105</v>
      </c>
      <c r="V14" s="171">
        <v>27011080</v>
      </c>
      <c r="W14" s="171">
        <v>13209245</v>
      </c>
      <c r="X14" s="171">
        <v>13801835</v>
      </c>
      <c r="Y14" s="171">
        <v>121900119</v>
      </c>
      <c r="Z14" s="171">
        <v>21054181</v>
      </c>
      <c r="AA14" s="171">
        <v>8816710</v>
      </c>
      <c r="AB14" s="171">
        <v>4433935</v>
      </c>
      <c r="AC14" s="171">
        <v>183216025</v>
      </c>
    </row>
    <row r="15" spans="1:29" ht="9" customHeight="1">
      <c r="A15" s="176" t="s">
        <v>144</v>
      </c>
      <c r="B15" s="178">
        <v>2838369</v>
      </c>
      <c r="C15" s="178">
        <v>1223802</v>
      </c>
      <c r="D15" s="178">
        <v>1614567</v>
      </c>
      <c r="E15" s="182"/>
      <c r="F15" s="178">
        <v>12771440</v>
      </c>
      <c r="G15" s="178">
        <v>2000798</v>
      </c>
      <c r="H15" s="182">
        <v>1127273</v>
      </c>
      <c r="I15" s="182">
        <v>428722</v>
      </c>
      <c r="J15" s="178">
        <v>19166602</v>
      </c>
      <c r="M15" s="171">
        <v>1472608</v>
      </c>
      <c r="N15" s="171">
        <v>897135</v>
      </c>
      <c r="O15" s="171">
        <v>575473</v>
      </c>
      <c r="P15" s="171">
        <v>6782375</v>
      </c>
      <c r="Q15" s="171">
        <v>1728801</v>
      </c>
      <c r="R15" s="171">
        <v>550669</v>
      </c>
      <c r="S15" s="171">
        <v>322631</v>
      </c>
      <c r="T15" s="171">
        <v>10857084</v>
      </c>
      <c r="V15" s="171">
        <v>27011080</v>
      </c>
      <c r="W15" s="171">
        <v>13209245</v>
      </c>
      <c r="X15" s="171">
        <v>13801835</v>
      </c>
      <c r="Y15" s="171">
        <v>121900119</v>
      </c>
      <c r="Z15" s="171">
        <v>21054181</v>
      </c>
      <c r="AA15" s="171">
        <v>8816710</v>
      </c>
      <c r="AB15" s="171">
        <v>4433935</v>
      </c>
      <c r="AC15" s="171">
        <v>183216025</v>
      </c>
    </row>
    <row r="16" spans="1:29" ht="18.75" customHeight="1">
      <c r="A16" s="176" t="s">
        <v>118</v>
      </c>
      <c r="B16" s="178">
        <v>4192566</v>
      </c>
      <c r="C16" s="178">
        <v>2674253</v>
      </c>
      <c r="D16" s="178">
        <v>1518313</v>
      </c>
      <c r="E16" s="182"/>
      <c r="F16" s="178">
        <v>26897757</v>
      </c>
      <c r="G16" s="178">
        <v>5481897</v>
      </c>
      <c r="H16" s="182">
        <v>2008125</v>
      </c>
      <c r="I16" s="182">
        <v>946837</v>
      </c>
      <c r="J16" s="178">
        <v>39527182</v>
      </c>
      <c r="M16" s="171">
        <v>2716203</v>
      </c>
      <c r="N16" s="171">
        <v>1691777</v>
      </c>
      <c r="O16" s="171">
        <v>1024426</v>
      </c>
      <c r="P16" s="171">
        <v>14268587</v>
      </c>
      <c r="Q16" s="171">
        <v>2105383</v>
      </c>
      <c r="R16" s="171">
        <v>980927</v>
      </c>
      <c r="S16" s="171">
        <v>507045</v>
      </c>
      <c r="T16" s="171">
        <v>20578145</v>
      </c>
      <c r="V16" s="171">
        <v>27011080</v>
      </c>
      <c r="W16" s="171">
        <v>13209245</v>
      </c>
      <c r="X16" s="171">
        <v>13801835</v>
      </c>
      <c r="Y16" s="171">
        <v>121900119</v>
      </c>
      <c r="Z16" s="171">
        <v>21054181</v>
      </c>
      <c r="AA16" s="171">
        <v>8816710</v>
      </c>
      <c r="AB16" s="171">
        <v>4433935</v>
      </c>
      <c r="AC16" s="171">
        <v>183216025</v>
      </c>
    </row>
    <row r="17" spans="1:29" ht="27.75" customHeight="1">
      <c r="A17" s="176" t="s">
        <v>161</v>
      </c>
      <c r="B17" s="178">
        <v>3632547</v>
      </c>
      <c r="C17" s="178">
        <v>1576055</v>
      </c>
      <c r="D17" s="178">
        <v>2056492</v>
      </c>
      <c r="E17" s="182"/>
      <c r="F17" s="178">
        <v>11105116</v>
      </c>
      <c r="G17" s="178">
        <v>2157534</v>
      </c>
      <c r="H17" s="182">
        <v>1006971</v>
      </c>
      <c r="I17" s="182">
        <v>591554</v>
      </c>
      <c r="J17" s="178">
        <v>18493722</v>
      </c>
      <c r="M17" s="171">
        <v>3352442</v>
      </c>
      <c r="N17" s="171">
        <v>2297648</v>
      </c>
      <c r="O17" s="171">
        <v>1054794</v>
      </c>
      <c r="P17" s="171">
        <v>17209932</v>
      </c>
      <c r="Q17" s="171">
        <v>3246893</v>
      </c>
      <c r="R17" s="171">
        <v>1019532</v>
      </c>
      <c r="S17" s="171">
        <v>620962</v>
      </c>
      <c r="T17" s="171">
        <v>25449761</v>
      </c>
      <c r="V17" s="171">
        <v>27011080</v>
      </c>
      <c r="W17" s="171">
        <v>13209245</v>
      </c>
      <c r="X17" s="171">
        <v>13801835</v>
      </c>
      <c r="Y17" s="171">
        <v>121900119</v>
      </c>
      <c r="Z17" s="171">
        <v>21054181</v>
      </c>
      <c r="AA17" s="171">
        <v>8816710</v>
      </c>
      <c r="AB17" s="171">
        <v>4433935</v>
      </c>
      <c r="AC17" s="171">
        <v>183216025</v>
      </c>
    </row>
    <row r="18" spans="1:29" ht="18.75" customHeight="1">
      <c r="A18" s="176" t="s">
        <v>120</v>
      </c>
      <c r="B18" s="178">
        <v>1538901</v>
      </c>
      <c r="C18" s="178">
        <v>560410</v>
      </c>
      <c r="D18" s="178">
        <v>978491</v>
      </c>
      <c r="E18" s="182"/>
      <c r="F18" s="178">
        <v>5793918</v>
      </c>
      <c r="G18" s="178">
        <v>917932</v>
      </c>
      <c r="H18" s="182">
        <v>522075</v>
      </c>
      <c r="I18" s="182">
        <v>195633</v>
      </c>
      <c r="J18" s="178">
        <v>8968459</v>
      </c>
      <c r="M18" s="171">
        <v>719773</v>
      </c>
      <c r="N18" s="171">
        <v>108263</v>
      </c>
      <c r="O18" s="171">
        <v>611510</v>
      </c>
      <c r="P18" s="171">
        <v>680330</v>
      </c>
      <c r="Q18" s="171">
        <v>76098</v>
      </c>
      <c r="R18" s="171">
        <v>21952</v>
      </c>
      <c r="S18" s="171">
        <v>31735</v>
      </c>
      <c r="T18" s="171">
        <v>1529888</v>
      </c>
      <c r="V18" s="171">
        <v>27011080</v>
      </c>
      <c r="W18" s="171">
        <v>13209245</v>
      </c>
      <c r="X18" s="171">
        <v>13801835</v>
      </c>
      <c r="Y18" s="171">
        <v>121900119</v>
      </c>
      <c r="Z18" s="171">
        <v>21054181</v>
      </c>
      <c r="AA18" s="171">
        <v>8816710</v>
      </c>
      <c r="AB18" s="171">
        <v>4433935</v>
      </c>
      <c r="AC18" s="171">
        <v>183216025</v>
      </c>
    </row>
    <row r="19" spans="1:29" ht="9" customHeight="1">
      <c r="A19" s="176" t="s">
        <v>121</v>
      </c>
      <c r="B19" s="178">
        <v>889029</v>
      </c>
      <c r="C19" s="178">
        <v>689256</v>
      </c>
      <c r="D19" s="178">
        <v>199773</v>
      </c>
      <c r="E19" s="182"/>
      <c r="F19" s="178">
        <v>5817183</v>
      </c>
      <c r="G19" s="178">
        <v>1386446</v>
      </c>
      <c r="H19" s="182">
        <v>301746</v>
      </c>
      <c r="I19" s="182">
        <v>275632</v>
      </c>
      <c r="J19" s="178">
        <v>8670036</v>
      </c>
      <c r="M19" s="171">
        <v>2598507</v>
      </c>
      <c r="N19" s="171">
        <v>750099</v>
      </c>
      <c r="O19" s="171">
        <v>1848408</v>
      </c>
      <c r="P19" s="171">
        <v>6574760</v>
      </c>
      <c r="Q19" s="171">
        <v>734708</v>
      </c>
      <c r="R19" s="171">
        <v>125077</v>
      </c>
      <c r="S19" s="171">
        <v>245070</v>
      </c>
      <c r="T19" s="171">
        <v>10278122</v>
      </c>
      <c r="V19" s="171">
        <v>27011080</v>
      </c>
      <c r="W19" s="171">
        <v>13209245</v>
      </c>
      <c r="X19" s="171">
        <v>13801835</v>
      </c>
      <c r="Y19" s="171">
        <v>121900119</v>
      </c>
      <c r="Z19" s="171">
        <v>21054181</v>
      </c>
      <c r="AA19" s="171">
        <v>8816710</v>
      </c>
      <c r="AB19" s="171">
        <v>4433935</v>
      </c>
      <c r="AC19" s="171">
        <v>183216025</v>
      </c>
    </row>
    <row r="20" spans="1:29" ht="9" customHeight="1">
      <c r="A20" s="176" t="s">
        <v>162</v>
      </c>
      <c r="B20" s="178">
        <v>148390</v>
      </c>
      <c r="C20" s="178">
        <v>126017</v>
      </c>
      <c r="D20" s="178">
        <v>22373</v>
      </c>
      <c r="E20" s="182"/>
      <c r="F20" s="178">
        <v>792438</v>
      </c>
      <c r="G20" s="178">
        <v>158025</v>
      </c>
      <c r="H20" s="182">
        <v>34523</v>
      </c>
      <c r="I20" s="182">
        <v>49492</v>
      </c>
      <c r="J20" s="178">
        <v>1182868</v>
      </c>
      <c r="M20" s="171">
        <v>3125002</v>
      </c>
      <c r="N20" s="171">
        <v>1134022</v>
      </c>
      <c r="O20" s="171">
        <v>1990980</v>
      </c>
      <c r="P20" s="171">
        <v>10863636</v>
      </c>
      <c r="Q20" s="171">
        <v>1854222</v>
      </c>
      <c r="R20" s="171">
        <v>726505</v>
      </c>
      <c r="S20" s="171">
        <v>348231</v>
      </c>
      <c r="T20" s="171">
        <v>16917596</v>
      </c>
      <c r="V20" s="171">
        <v>27011080</v>
      </c>
      <c r="W20" s="171">
        <v>13209245</v>
      </c>
      <c r="X20" s="171">
        <v>13801835</v>
      </c>
      <c r="Y20" s="171">
        <v>121900119</v>
      </c>
      <c r="Z20" s="171">
        <v>21054181</v>
      </c>
      <c r="AA20" s="171">
        <v>8816710</v>
      </c>
      <c r="AB20" s="171">
        <v>4433935</v>
      </c>
      <c r="AC20" s="171">
        <v>183216025</v>
      </c>
    </row>
    <row r="21" spans="1:29" ht="18.75" customHeight="1" thickBot="1">
      <c r="A21" s="190" t="s">
        <v>74</v>
      </c>
      <c r="B21" s="192">
        <v>553271</v>
      </c>
      <c r="C21" s="192">
        <v>327189</v>
      </c>
      <c r="D21" s="192">
        <v>226082</v>
      </c>
      <c r="E21" s="191"/>
      <c r="F21" s="192">
        <v>1005033</v>
      </c>
      <c r="G21" s="192">
        <v>611026</v>
      </c>
      <c r="H21" s="191">
        <v>129536</v>
      </c>
      <c r="I21" s="191">
        <v>92509</v>
      </c>
      <c r="J21" s="192">
        <v>2391375</v>
      </c>
      <c r="M21" s="171">
        <v>2160682</v>
      </c>
      <c r="N21" s="171">
        <v>919459</v>
      </c>
      <c r="O21" s="171">
        <v>1241223</v>
      </c>
      <c r="P21" s="171">
        <v>6851118</v>
      </c>
      <c r="Q21" s="171">
        <v>1928765</v>
      </c>
      <c r="R21" s="171">
        <v>285246</v>
      </c>
      <c r="S21" s="171">
        <v>282155</v>
      </c>
      <c r="T21" s="171">
        <v>11507966</v>
      </c>
      <c r="V21" s="171">
        <v>27011080</v>
      </c>
      <c r="W21" s="171">
        <v>13209245</v>
      </c>
      <c r="X21" s="171">
        <v>13801835</v>
      </c>
      <c r="Y21" s="171">
        <v>121900119</v>
      </c>
      <c r="Z21" s="171">
        <v>21054181</v>
      </c>
      <c r="AA21" s="171">
        <v>8816710</v>
      </c>
      <c r="AB21" s="171">
        <v>4433935</v>
      </c>
      <c r="AC21" s="171">
        <v>183216025</v>
      </c>
    </row>
    <row r="22" spans="1:29" ht="9.1999999999999993" customHeight="1">
      <c r="A22" s="193" t="s">
        <v>0</v>
      </c>
      <c r="B22" s="195">
        <v>27011080</v>
      </c>
      <c r="C22" s="195">
        <v>13209245</v>
      </c>
      <c r="D22" s="195">
        <v>13801835</v>
      </c>
      <c r="E22" s="194"/>
      <c r="F22" s="195">
        <v>121900119</v>
      </c>
      <c r="G22" s="195">
        <v>21054181</v>
      </c>
      <c r="H22" s="194">
        <v>8816710</v>
      </c>
      <c r="I22" s="194">
        <v>4433935</v>
      </c>
      <c r="J22" s="195">
        <v>183216025</v>
      </c>
      <c r="M22" s="171"/>
      <c r="N22" s="171"/>
      <c r="O22" s="171"/>
      <c r="P22" s="171"/>
      <c r="Q22" s="171"/>
      <c r="R22" s="171"/>
      <c r="S22" s="171"/>
      <c r="T22" s="171"/>
      <c r="V22" s="171"/>
      <c r="W22" s="171"/>
      <c r="X22" s="171"/>
      <c r="Y22" s="171"/>
      <c r="Z22" s="171"/>
      <c r="AA22" s="171"/>
      <c r="AB22" s="171"/>
      <c r="AC22" s="171"/>
    </row>
    <row r="23" spans="1:29" ht="9.1999999999999993" customHeight="1">
      <c r="A23" s="469"/>
      <c r="B23" s="469"/>
      <c r="C23" s="469"/>
      <c r="D23" s="469"/>
      <c r="E23" s="469"/>
      <c r="F23" s="469"/>
      <c r="G23" s="469"/>
      <c r="H23" s="469"/>
      <c r="I23" s="469"/>
      <c r="J23" s="469"/>
      <c r="K23" s="56"/>
    </row>
    <row r="24" spans="1:29" ht="9.1999999999999993" customHeight="1">
      <c r="A24" s="470" t="s">
        <v>438</v>
      </c>
      <c r="B24" s="470"/>
      <c r="C24" s="470"/>
      <c r="D24" s="470"/>
      <c r="E24" s="470"/>
      <c r="F24" s="470"/>
      <c r="G24" s="470"/>
      <c r="H24" s="470"/>
      <c r="I24" s="470"/>
      <c r="J24" s="470"/>
    </row>
    <row r="25" spans="1:29" ht="18.75" customHeight="1">
      <c r="A25" s="174" t="s">
        <v>163</v>
      </c>
      <c r="B25" s="228">
        <v>3.4373412688422675</v>
      </c>
      <c r="C25" s="228">
        <v>1.6553482049882486</v>
      </c>
      <c r="D25" s="228">
        <v>5.1428233999319657</v>
      </c>
      <c r="E25" s="185"/>
      <c r="F25" s="185">
        <v>1.9410924447087701</v>
      </c>
      <c r="G25" s="228">
        <v>0.62370984651457118</v>
      </c>
      <c r="H25" s="185">
        <v>0.50141152425337798</v>
      </c>
      <c r="I25" s="185">
        <v>1.5570819148228379</v>
      </c>
      <c r="J25" s="228">
        <v>1.9317207651459527</v>
      </c>
      <c r="K25" s="173"/>
      <c r="M25" s="57">
        <f t="shared" ref="M25:M38" si="0">M8/V8*100</f>
        <v>7.0766996358531387</v>
      </c>
      <c r="N25" s="57">
        <f t="shared" ref="N25:N38" si="1">N8/W8*100</f>
        <v>8.9980691553529368</v>
      </c>
      <c r="O25" s="57">
        <f t="shared" ref="O25:O38" si="2">O8/X8*100</f>
        <v>5.2378252601918511</v>
      </c>
      <c r="P25" s="57">
        <f t="shared" ref="P25:P38" si="3">P8/Y8*100</f>
        <v>14.829598320572599</v>
      </c>
      <c r="Q25" s="57">
        <f t="shared" ref="Q25:Q38" si="4">Q8/Z8*100</f>
        <v>8.6701306500594821</v>
      </c>
      <c r="R25" s="57">
        <f t="shared" ref="R25:R38" si="5">R8/AA8*100</f>
        <v>14.920418160515659</v>
      </c>
      <c r="S25" s="57">
        <f t="shared" ref="S25:S38" si="6">S8/AB8*100</f>
        <v>10.671469022437179</v>
      </c>
      <c r="T25" s="57">
        <f t="shared" ref="T25:T38" si="7">T8/AC8*100</f>
        <v>12.882536885078693</v>
      </c>
      <c r="U25" s="57"/>
    </row>
    <row r="26" spans="1:29" ht="9" customHeight="1">
      <c r="A26" s="176" t="s">
        <v>45</v>
      </c>
      <c r="B26" s="229">
        <v>0.49218690996435538</v>
      </c>
      <c r="C26" s="229">
        <v>0.69343100230179699</v>
      </c>
      <c r="D26" s="229">
        <v>0.29958335250348955</v>
      </c>
      <c r="E26" s="186"/>
      <c r="F26" s="186">
        <v>0.88378092559532273</v>
      </c>
      <c r="G26" s="229">
        <v>0.66003992271178824</v>
      </c>
      <c r="H26" s="186">
        <v>0.45260647112131391</v>
      </c>
      <c r="I26" s="186">
        <v>0.69504852912818971</v>
      </c>
      <c r="J26" s="229">
        <v>0.77502172640193456</v>
      </c>
      <c r="K26" s="173"/>
      <c r="M26" s="57">
        <f t="shared" si="0"/>
        <v>1.967052039385319</v>
      </c>
      <c r="N26" s="57">
        <f t="shared" si="1"/>
        <v>2.6356540438155247</v>
      </c>
      <c r="O26" s="57">
        <f t="shared" si="2"/>
        <v>1.3271568599392762</v>
      </c>
      <c r="P26" s="57">
        <f t="shared" si="3"/>
        <v>4.8871125384217224</v>
      </c>
      <c r="Q26" s="57">
        <f t="shared" si="4"/>
        <v>2.4239413539762009</v>
      </c>
      <c r="R26" s="57">
        <f t="shared" si="5"/>
        <v>13.170944717473979</v>
      </c>
      <c r="S26" s="57">
        <f t="shared" si="6"/>
        <v>4.2525882765534453</v>
      </c>
      <c r="T26" s="57">
        <f t="shared" si="7"/>
        <v>4.5568393921874462</v>
      </c>
    </row>
    <row r="27" spans="1:29" ht="9" customHeight="1">
      <c r="A27" s="176" t="s">
        <v>46</v>
      </c>
      <c r="B27" s="229">
        <v>10.208706945446091</v>
      </c>
      <c r="C27" s="229">
        <v>6.2495926148693588</v>
      </c>
      <c r="D27" s="229">
        <v>13.997834345940232</v>
      </c>
      <c r="E27" s="186"/>
      <c r="F27" s="186">
        <v>6.8557750956748462</v>
      </c>
      <c r="G27" s="229">
        <v>3.7105409134651213</v>
      </c>
      <c r="H27" s="186">
        <v>2.0957250493664872</v>
      </c>
      <c r="I27" s="186">
        <v>6.2792305254813163</v>
      </c>
      <c r="J27" s="229">
        <v>6.7456408357292981</v>
      </c>
      <c r="K27" s="173"/>
      <c r="M27" s="57">
        <f t="shared" si="0"/>
        <v>1.5283468857964955</v>
      </c>
      <c r="N27" s="57">
        <f t="shared" si="1"/>
        <v>2.2307785191356508</v>
      </c>
      <c r="O27" s="57">
        <f t="shared" si="2"/>
        <v>0.85607457269268905</v>
      </c>
      <c r="P27" s="57">
        <f t="shared" si="3"/>
        <v>2.7981039132537679</v>
      </c>
      <c r="Q27" s="57">
        <f t="shared" si="4"/>
        <v>2.9531474057338065</v>
      </c>
      <c r="R27" s="57">
        <f t="shared" si="5"/>
        <v>1.7317570839916478</v>
      </c>
      <c r="S27" s="57">
        <f t="shared" si="6"/>
        <v>2.5652383266782217</v>
      </c>
      <c r="T27" s="57">
        <f t="shared" si="7"/>
        <v>2.5717734024630214</v>
      </c>
    </row>
    <row r="28" spans="1:29" ht="18.75" customHeight="1">
      <c r="A28" s="176" t="s">
        <v>143</v>
      </c>
      <c r="B28" s="229">
        <v>10.300535928219087</v>
      </c>
      <c r="C28" s="229">
        <v>7.9534522979928068</v>
      </c>
      <c r="D28" s="229">
        <v>12.546846125895579</v>
      </c>
      <c r="E28" s="186"/>
      <c r="F28" s="186">
        <v>10.363833196914269</v>
      </c>
      <c r="G28" s="229">
        <v>8.7118610788042528</v>
      </c>
      <c r="H28" s="186">
        <v>12.315353459510407</v>
      </c>
      <c r="I28" s="186">
        <v>7.551599200258913</v>
      </c>
      <c r="J28" s="229">
        <v>10.190519088054661</v>
      </c>
      <c r="K28" s="173"/>
      <c r="M28" s="57">
        <f t="shared" si="0"/>
        <v>4.6323212548332018</v>
      </c>
      <c r="N28" s="57">
        <f t="shared" si="1"/>
        <v>6.2924035400963492</v>
      </c>
      <c r="O28" s="57">
        <f t="shared" si="2"/>
        <v>3.0435155904993794</v>
      </c>
      <c r="P28" s="57">
        <f t="shared" si="3"/>
        <v>8.8804162693229198</v>
      </c>
      <c r="Q28" s="57">
        <f t="shared" si="4"/>
        <v>5.9139369990217139</v>
      </c>
      <c r="R28" s="57">
        <f t="shared" si="5"/>
        <v>7.1811934383687337</v>
      </c>
      <c r="S28" s="57">
        <f t="shared" si="6"/>
        <v>7.295325709555958</v>
      </c>
      <c r="T28" s="57">
        <f t="shared" si="7"/>
        <v>7.7931087086951036</v>
      </c>
    </row>
    <row r="29" spans="1:29" ht="27.75" customHeight="1">
      <c r="A29" s="176" t="s">
        <v>410</v>
      </c>
      <c r="B29" s="229">
        <v>18.385033104933235</v>
      </c>
      <c r="C29" s="229">
        <v>21.032133176423027</v>
      </c>
      <c r="D29" s="229">
        <v>15.851587850456117</v>
      </c>
      <c r="E29" s="186"/>
      <c r="F29" s="186">
        <v>18.437659605566093</v>
      </c>
      <c r="G29" s="229">
        <v>18.780374311401616</v>
      </c>
      <c r="H29" s="186">
        <v>17.128600124082567</v>
      </c>
      <c r="I29" s="186">
        <v>18.830835364072772</v>
      </c>
      <c r="J29" s="229">
        <v>18.41580451273299</v>
      </c>
      <c r="K29" s="173"/>
      <c r="M29" s="57">
        <f t="shared" si="0"/>
        <v>4.4954329852786339</v>
      </c>
      <c r="N29" s="57">
        <f t="shared" si="1"/>
        <v>5.9608781576842578</v>
      </c>
      <c r="O29" s="57">
        <f t="shared" si="2"/>
        <v>3.0929075735219267</v>
      </c>
      <c r="P29" s="57">
        <f t="shared" si="3"/>
        <v>7.1286041976710459</v>
      </c>
      <c r="Q29" s="57">
        <f t="shared" si="4"/>
        <v>9.0712908756697779</v>
      </c>
      <c r="R29" s="57">
        <f t="shared" si="5"/>
        <v>10.373552039252736</v>
      </c>
      <c r="S29" s="57">
        <f t="shared" si="6"/>
        <v>6.8671281829796786</v>
      </c>
      <c r="T29" s="57">
        <f t="shared" si="7"/>
        <v>7.1134705602307449</v>
      </c>
    </row>
    <row r="30" spans="1:29" ht="18.75" customHeight="1">
      <c r="A30" s="176" t="s">
        <v>115</v>
      </c>
      <c r="B30" s="229">
        <v>1.5124645145621722</v>
      </c>
      <c r="C30" s="229">
        <v>2.1213097342050964</v>
      </c>
      <c r="D30" s="229">
        <v>0.92976042678382997</v>
      </c>
      <c r="E30" s="186"/>
      <c r="F30" s="186">
        <v>2.1810758035437194</v>
      </c>
      <c r="G30" s="229">
        <v>2.0043667336193223</v>
      </c>
      <c r="H30" s="186">
        <v>2.3413949194200558</v>
      </c>
      <c r="I30" s="186">
        <v>2.0332052680068609</v>
      </c>
      <c r="J30" s="229">
        <v>2.0663339901627054</v>
      </c>
      <c r="K30" s="173"/>
      <c r="M30" s="57">
        <f t="shared" si="0"/>
        <v>8.9872304254402255</v>
      </c>
      <c r="N30" s="57">
        <f t="shared" si="1"/>
        <v>7.2803328275007395</v>
      </c>
      <c r="O30" s="57">
        <f t="shared" si="2"/>
        <v>10.620841359138113</v>
      </c>
      <c r="P30" s="57">
        <f t="shared" si="3"/>
        <v>5.3403992165093781</v>
      </c>
      <c r="Q30" s="57">
        <f t="shared" si="4"/>
        <v>6.5035348560934292</v>
      </c>
      <c r="R30" s="57">
        <f t="shared" si="5"/>
        <v>6.6038805858421119</v>
      </c>
      <c r="S30" s="57">
        <f t="shared" si="6"/>
        <v>7.8186080761219996</v>
      </c>
      <c r="T30" s="57">
        <f t="shared" si="7"/>
        <v>6.1324788593137534</v>
      </c>
    </row>
    <row r="31" spans="1:29" ht="27.75" customHeight="1">
      <c r="A31" s="176" t="s">
        <v>116</v>
      </c>
      <c r="B31" s="229">
        <v>4.5992311303361433</v>
      </c>
      <c r="C31" s="229">
        <v>5.9617109077770909</v>
      </c>
      <c r="D31" s="229">
        <v>3.2952502330306084</v>
      </c>
      <c r="E31" s="186"/>
      <c r="F31" s="186">
        <v>6.6847547540129959</v>
      </c>
      <c r="G31" s="229">
        <v>5.123675910262194</v>
      </c>
      <c r="H31" s="186">
        <v>6.9771150463154612</v>
      </c>
      <c r="I31" s="186">
        <v>4.8568596517540286</v>
      </c>
      <c r="J31" s="229">
        <v>6.167733417423503</v>
      </c>
      <c r="K31" s="173"/>
      <c r="M31" s="57">
        <f t="shared" si="0"/>
        <v>9.1690224900300166</v>
      </c>
      <c r="N31" s="57">
        <f t="shared" si="1"/>
        <v>4.5279877843131837</v>
      </c>
      <c r="O31" s="57">
        <f t="shared" si="2"/>
        <v>13.61079160850713</v>
      </c>
      <c r="P31" s="57">
        <f t="shared" si="3"/>
        <v>3.0752644302176604</v>
      </c>
      <c r="Q31" s="57">
        <f t="shared" si="4"/>
        <v>5.6915013697279413</v>
      </c>
      <c r="R31" s="57">
        <f t="shared" si="5"/>
        <v>2.2275996375065077</v>
      </c>
      <c r="S31" s="57">
        <f t="shared" si="6"/>
        <v>4.6234777911719505</v>
      </c>
      <c r="T31" s="57">
        <f t="shared" si="7"/>
        <v>4.270971930539373</v>
      </c>
    </row>
    <row r="32" spans="1:29" ht="9" customHeight="1">
      <c r="A32" s="176" t="s">
        <v>144</v>
      </c>
      <c r="B32" s="229">
        <v>10.508165537994039</v>
      </c>
      <c r="C32" s="229">
        <v>9.264738446444138</v>
      </c>
      <c r="D32" s="229">
        <v>11.698205347332438</v>
      </c>
      <c r="E32" s="186"/>
      <c r="F32" s="186">
        <v>10.476970904351619</v>
      </c>
      <c r="G32" s="229">
        <v>9.5030910962530442</v>
      </c>
      <c r="H32" s="186">
        <v>12.785642263383961</v>
      </c>
      <c r="I32" s="186">
        <v>9.6691088164350631</v>
      </c>
      <c r="J32" s="229">
        <v>10.461203925802888</v>
      </c>
      <c r="K32" s="173"/>
      <c r="M32" s="57">
        <f t="shared" si="0"/>
        <v>5.4518664192620214</v>
      </c>
      <c r="N32" s="57">
        <f t="shared" si="1"/>
        <v>6.7917204957588417</v>
      </c>
      <c r="O32" s="57">
        <f t="shared" si="2"/>
        <v>4.1695397749647052</v>
      </c>
      <c r="P32" s="57">
        <f t="shared" si="3"/>
        <v>5.56387889990493</v>
      </c>
      <c r="Q32" s="57">
        <f t="shared" si="4"/>
        <v>8.2112004261766351</v>
      </c>
      <c r="R32" s="57">
        <f t="shared" si="5"/>
        <v>6.2457424594888566</v>
      </c>
      <c r="S32" s="57">
        <f t="shared" si="6"/>
        <v>7.2764034655447132</v>
      </c>
      <c r="T32" s="57">
        <f t="shared" si="7"/>
        <v>5.9258375461425938</v>
      </c>
    </row>
    <row r="33" spans="1:20" ht="18.75" customHeight="1">
      <c r="A33" s="176" t="s">
        <v>118</v>
      </c>
      <c r="B33" s="229">
        <v>15.521652595897685</v>
      </c>
      <c r="C33" s="229">
        <v>20.245313036437736</v>
      </c>
      <c r="D33" s="229">
        <v>11.000805327697368</v>
      </c>
      <c r="E33" s="186"/>
      <c r="F33" s="186">
        <v>22.065406679381503</v>
      </c>
      <c r="G33" s="229">
        <v>26.037094484938645</v>
      </c>
      <c r="H33" s="186">
        <v>22.776353084086921</v>
      </c>
      <c r="I33" s="186">
        <v>21.354327476609377</v>
      </c>
      <c r="J33" s="229">
        <v>21.574085563749133</v>
      </c>
      <c r="K33" s="173"/>
      <c r="M33" s="57">
        <f t="shared" si="0"/>
        <v>10.055884474075082</v>
      </c>
      <c r="N33" s="57">
        <f t="shared" si="1"/>
        <v>12.807522307293112</v>
      </c>
      <c r="O33" s="57">
        <f t="shared" si="2"/>
        <v>7.4223898488860351</v>
      </c>
      <c r="P33" s="57">
        <f t="shared" si="3"/>
        <v>11.705146079471834</v>
      </c>
      <c r="Q33" s="57">
        <f t="shared" si="4"/>
        <v>9.9998332872696398</v>
      </c>
      <c r="R33" s="57">
        <f t="shared" si="5"/>
        <v>11.125771404526178</v>
      </c>
      <c r="S33" s="57">
        <f t="shared" si="6"/>
        <v>11.435553295210688</v>
      </c>
      <c r="T33" s="57">
        <f t="shared" si="7"/>
        <v>11.231629438527552</v>
      </c>
    </row>
    <row r="34" spans="1:20" ht="27.75" customHeight="1">
      <c r="A34" s="176" t="s">
        <v>161</v>
      </c>
      <c r="B34" s="229">
        <v>13.448358969726499</v>
      </c>
      <c r="C34" s="229">
        <v>11.931454068722323</v>
      </c>
      <c r="D34" s="229">
        <v>14.900134656007696</v>
      </c>
      <c r="E34" s="186"/>
      <c r="F34" s="186">
        <v>9.1100124356728482</v>
      </c>
      <c r="G34" s="229">
        <v>10.247532307241018</v>
      </c>
      <c r="H34" s="186">
        <v>11.421165037752177</v>
      </c>
      <c r="I34" s="186">
        <v>13.341512674407721</v>
      </c>
      <c r="J34" s="229">
        <v>10.093943474649665</v>
      </c>
      <c r="K34" s="173"/>
      <c r="M34" s="57">
        <f t="shared" si="0"/>
        <v>12.41135859802718</v>
      </c>
      <c r="N34" s="57">
        <f t="shared" si="1"/>
        <v>17.394241684517169</v>
      </c>
      <c r="O34" s="57">
        <f t="shared" si="2"/>
        <v>7.6424185624592678</v>
      </c>
      <c r="P34" s="57">
        <f t="shared" si="3"/>
        <v>14.118060048817508</v>
      </c>
      <c r="Q34" s="57">
        <f t="shared" si="4"/>
        <v>15.421606758296608</v>
      </c>
      <c r="R34" s="57">
        <f t="shared" si="5"/>
        <v>11.563633146604573</v>
      </c>
      <c r="S34" s="57">
        <f t="shared" si="6"/>
        <v>14.004761007998539</v>
      </c>
      <c r="T34" s="57">
        <f t="shared" si="7"/>
        <v>13.890575892583632</v>
      </c>
    </row>
    <row r="35" spans="1:20" ht="18.75" customHeight="1">
      <c r="A35" s="176" t="s">
        <v>120</v>
      </c>
      <c r="B35" s="229">
        <v>5.6972953321377746</v>
      </c>
      <c r="C35" s="229">
        <v>4.242558904767078</v>
      </c>
      <c r="D35" s="229">
        <v>7.0895717852010254</v>
      </c>
      <c r="E35" s="186"/>
      <c r="F35" s="186">
        <v>4.753004383859543</v>
      </c>
      <c r="G35" s="229">
        <v>4.359856125488804</v>
      </c>
      <c r="H35" s="186">
        <v>5.9214264731402073</v>
      </c>
      <c r="I35" s="186">
        <v>4.4121756408246853</v>
      </c>
      <c r="J35" s="229">
        <v>4.8950188718481362</v>
      </c>
      <c r="K35" s="173"/>
      <c r="M35" s="57">
        <f t="shared" si="0"/>
        <v>2.6647323987045319</v>
      </c>
      <c r="N35" s="57">
        <f t="shared" si="1"/>
        <v>0.81960021182134168</v>
      </c>
      <c r="O35" s="57">
        <f t="shared" si="2"/>
        <v>4.4306427369983776</v>
      </c>
      <c r="P35" s="57">
        <f t="shared" si="3"/>
        <v>0.55810445927456398</v>
      </c>
      <c r="Q35" s="57">
        <f t="shared" si="4"/>
        <v>0.36143889900063081</v>
      </c>
      <c r="R35" s="57">
        <f t="shared" si="5"/>
        <v>0.24898176303859376</v>
      </c>
      <c r="S35" s="57">
        <f t="shared" si="6"/>
        <v>0.71572993289256603</v>
      </c>
      <c r="T35" s="57">
        <f t="shared" si="7"/>
        <v>0.83501866171367922</v>
      </c>
    </row>
    <row r="36" spans="1:20" ht="9" customHeight="1">
      <c r="A36" s="176" t="s">
        <v>121</v>
      </c>
      <c r="B36" s="229">
        <v>3.29134932775735</v>
      </c>
      <c r="C36" s="229">
        <v>5.2179817998681983</v>
      </c>
      <c r="D36" s="229">
        <v>1.4474379674876565</v>
      </c>
      <c r="E36" s="186"/>
      <c r="F36" s="186">
        <v>4.772089681060935</v>
      </c>
      <c r="G36" s="229">
        <v>6.5851338506114301</v>
      </c>
      <c r="H36" s="186">
        <v>3.4224330844498683</v>
      </c>
      <c r="I36" s="186">
        <v>6.2164195009624637</v>
      </c>
      <c r="J36" s="229">
        <v>4.7321384687829573</v>
      </c>
      <c r="K36" s="173"/>
      <c r="M36" s="57">
        <f t="shared" si="0"/>
        <v>9.6201521745890943</v>
      </c>
      <c r="N36" s="57">
        <f t="shared" si="1"/>
        <v>5.6785910171247487</v>
      </c>
      <c r="O36" s="57">
        <f t="shared" si="2"/>
        <v>13.392480057905342</v>
      </c>
      <c r="P36" s="57">
        <f t="shared" si="3"/>
        <v>5.3935632335190746</v>
      </c>
      <c r="Q36" s="57">
        <f t="shared" si="4"/>
        <v>3.4896061737096309</v>
      </c>
      <c r="R36" s="57">
        <f t="shared" si="5"/>
        <v>1.4186357496163535</v>
      </c>
      <c r="S36" s="57">
        <f t="shared" si="6"/>
        <v>5.527144624357371</v>
      </c>
      <c r="T36" s="57">
        <f t="shared" si="7"/>
        <v>5.6098378949112115</v>
      </c>
    </row>
    <row r="37" spans="1:20" ht="9" customHeight="1">
      <c r="A37" s="176" t="s">
        <v>162</v>
      </c>
      <c r="B37" s="229">
        <v>0.54936714859235547</v>
      </c>
      <c r="C37" s="229">
        <v>0.95400607680454119</v>
      </c>
      <c r="D37" s="229">
        <v>0.16210163358712809</v>
      </c>
      <c r="E37" s="186"/>
      <c r="F37" s="186">
        <v>0.65007155571357567</v>
      </c>
      <c r="G37" s="229">
        <v>0.75056351040204317</v>
      </c>
      <c r="H37" s="186">
        <v>0.39156329288362668</v>
      </c>
      <c r="I37" s="186">
        <v>1.1162094166919452</v>
      </c>
      <c r="J37" s="229">
        <v>0.64561383208701317</v>
      </c>
      <c r="K37" s="173"/>
      <c r="M37" s="57">
        <f t="shared" si="0"/>
        <v>11.569333769697472</v>
      </c>
      <c r="N37" s="57">
        <f t="shared" si="1"/>
        <v>8.5850629615848586</v>
      </c>
      <c r="O37" s="57">
        <f t="shared" si="2"/>
        <v>14.425473134550588</v>
      </c>
      <c r="P37" s="57">
        <f t="shared" si="3"/>
        <v>8.9119158284004634</v>
      </c>
      <c r="Q37" s="57">
        <f t="shared" si="4"/>
        <v>8.8069063337111047</v>
      </c>
      <c r="R37" s="57">
        <f t="shared" si="5"/>
        <v>8.2400918256356395</v>
      </c>
      <c r="S37" s="57">
        <f t="shared" si="6"/>
        <v>7.8537687178544564</v>
      </c>
      <c r="T37" s="57">
        <f t="shared" si="7"/>
        <v>9.2336879375043743</v>
      </c>
    </row>
    <row r="38" spans="1:20" ht="18.75" customHeight="1" thickBot="1">
      <c r="A38" s="190" t="s">
        <v>74</v>
      </c>
      <c r="B38" s="233">
        <v>2.04831128559095</v>
      </c>
      <c r="C38" s="233">
        <v>2.476969728398557</v>
      </c>
      <c r="D38" s="233">
        <v>1.6380575481448663</v>
      </c>
      <c r="E38" s="211"/>
      <c r="F38" s="211">
        <v>0.82447253394395781</v>
      </c>
      <c r="G38" s="233">
        <v>2.90215990828615</v>
      </c>
      <c r="H38" s="211">
        <v>1.4692101702335678</v>
      </c>
      <c r="I38" s="211">
        <v>2.0863860205438285</v>
      </c>
      <c r="J38" s="233">
        <v>1.3052215274291645</v>
      </c>
      <c r="K38" s="173"/>
      <c r="M38" s="57">
        <f t="shared" si="0"/>
        <v>7.9992432735010972</v>
      </c>
      <c r="N38" s="57">
        <f t="shared" si="1"/>
        <v>6.960723341871546</v>
      </c>
      <c r="O38" s="57">
        <f t="shared" si="2"/>
        <v>8.9931737337825002</v>
      </c>
      <c r="P38" s="57">
        <f t="shared" si="3"/>
        <v>5.6202717898905412</v>
      </c>
      <c r="Q38" s="57">
        <f t="shared" si="4"/>
        <v>9.160959526281264</v>
      </c>
      <c r="R38" s="57">
        <f t="shared" si="5"/>
        <v>3.2352884465974272</v>
      </c>
      <c r="S38" s="57">
        <f t="shared" si="6"/>
        <v>6.3635348736506057</v>
      </c>
      <c r="T38" s="57">
        <f t="shared" si="7"/>
        <v>6.2810914056234983</v>
      </c>
    </row>
    <row r="39" spans="1:20" ht="9" customHeight="1">
      <c r="A39" s="100" t="s">
        <v>0</v>
      </c>
      <c r="B39" s="234">
        <v>100</v>
      </c>
      <c r="C39" s="234">
        <v>100</v>
      </c>
      <c r="D39" s="234">
        <v>100</v>
      </c>
      <c r="E39" s="212"/>
      <c r="F39" s="212">
        <v>100</v>
      </c>
      <c r="G39" s="234">
        <v>100</v>
      </c>
      <c r="H39" s="212">
        <v>100</v>
      </c>
      <c r="I39" s="212">
        <v>100</v>
      </c>
      <c r="J39" s="234">
        <v>100</v>
      </c>
      <c r="K39" s="173"/>
      <c r="M39" s="57">
        <f t="shared" ref="M39:T39" si="8">SUM(M25:M38)</f>
        <v>97.628676824473501</v>
      </c>
      <c r="N39" s="57">
        <f t="shared" si="8"/>
        <v>96.963566047870245</v>
      </c>
      <c r="O39" s="57">
        <f t="shared" si="8"/>
        <v>98.265230674037184</v>
      </c>
      <c r="P39" s="57">
        <f t="shared" si="8"/>
        <v>98.810439225248004</v>
      </c>
      <c r="Q39" s="57">
        <f t="shared" si="8"/>
        <v>96.67903491472785</v>
      </c>
      <c r="R39" s="57">
        <f t="shared" si="8"/>
        <v>98.287490458459018</v>
      </c>
      <c r="S39" s="57">
        <f t="shared" si="8"/>
        <v>97.270731303007381</v>
      </c>
      <c r="T39" s="57">
        <f t="shared" si="8"/>
        <v>98.328858515514668</v>
      </c>
    </row>
    <row r="40" spans="1:20" ht="10.5" customHeight="1">
      <c r="A40" s="434" t="s">
        <v>307</v>
      </c>
      <c r="B40" s="435"/>
      <c r="C40" s="435"/>
      <c r="D40" s="435"/>
      <c r="E40" s="435"/>
      <c r="F40" s="435"/>
      <c r="G40" s="435"/>
      <c r="H40" s="435"/>
      <c r="I40" s="435"/>
      <c r="J40" s="435"/>
    </row>
    <row r="41" spans="1:20" ht="18" customHeight="1">
      <c r="A41" s="397" t="s">
        <v>269</v>
      </c>
      <c r="B41" s="397"/>
      <c r="C41" s="397"/>
      <c r="D41" s="397"/>
      <c r="E41" s="397"/>
      <c r="F41" s="397"/>
      <c r="G41" s="57"/>
      <c r="H41" s="57"/>
      <c r="I41" s="57"/>
      <c r="J41" s="57"/>
    </row>
    <row r="42" spans="1:20">
      <c r="B42" s="57"/>
      <c r="C42" s="57"/>
      <c r="D42" s="57"/>
      <c r="E42" s="57"/>
      <c r="F42" s="57"/>
      <c r="G42" s="57"/>
      <c r="H42" s="57"/>
      <c r="I42" s="57"/>
      <c r="J42" s="57"/>
    </row>
    <row r="43" spans="1:20" s="58" customFormat="1" ht="12" customHeight="1">
      <c r="I43" s="28"/>
    </row>
    <row r="44" spans="1:20" s="58" customFormat="1" ht="12" customHeight="1">
      <c r="I44" s="28"/>
    </row>
    <row r="45" spans="1:20" s="58" customFormat="1" ht="12" customHeight="1">
      <c r="I45" s="28"/>
    </row>
    <row r="46" spans="1:20" s="58" customFormat="1" ht="12" customHeight="1">
      <c r="I46" s="28"/>
    </row>
    <row r="47" spans="1:20" s="58" customFormat="1" ht="12" customHeight="1">
      <c r="I47" s="28"/>
    </row>
    <row r="48" spans="1:20" s="58" customFormat="1" ht="12" customHeight="1">
      <c r="I48" s="28"/>
    </row>
    <row r="49" spans="9:9" s="58" customFormat="1" ht="12" customHeight="1">
      <c r="I49" s="28"/>
    </row>
    <row r="50" spans="9:9" s="58" customFormat="1" ht="12" customHeight="1">
      <c r="I50" s="28"/>
    </row>
    <row r="51" spans="9:9" s="58" customFormat="1" ht="12" customHeight="1">
      <c r="I51" s="28"/>
    </row>
    <row r="52" spans="9:9" s="58" customFormat="1" ht="12" customHeight="1">
      <c r="I52" s="28"/>
    </row>
    <row r="53" spans="9:9" s="58" customFormat="1" ht="12" customHeight="1">
      <c r="I53" s="28"/>
    </row>
    <row r="54" spans="9:9" s="58" customFormat="1" ht="12" customHeight="1">
      <c r="I54" s="28"/>
    </row>
    <row r="55" spans="9:9" s="58" customFormat="1" ht="12" customHeight="1">
      <c r="I55" s="28"/>
    </row>
    <row r="56" spans="9:9" s="58" customFormat="1" ht="12" customHeight="1">
      <c r="I56" s="28"/>
    </row>
    <row r="57" spans="9:9" s="58" customFormat="1" ht="12" customHeight="1">
      <c r="I57" s="28"/>
    </row>
    <row r="58" spans="9:9" s="58" customFormat="1" ht="12" customHeight="1">
      <c r="I58" s="28"/>
    </row>
    <row r="59" spans="9:9" s="58" customFormat="1" ht="12" customHeight="1">
      <c r="I59" s="28"/>
    </row>
    <row r="60" spans="9:9" s="58" customFormat="1" ht="12" customHeight="1">
      <c r="I60" s="28"/>
    </row>
    <row r="61" spans="9:9" s="58" customFormat="1" ht="12" customHeight="1">
      <c r="I61" s="28"/>
    </row>
    <row r="62" spans="9:9" s="58" customFormat="1" ht="12" customHeight="1">
      <c r="I62" s="28"/>
    </row>
    <row r="63" spans="9:9" s="58" customFormat="1" ht="12" customHeight="1">
      <c r="I63" s="28"/>
    </row>
    <row r="64" spans="9:9" s="58" customFormat="1" ht="12" customHeight="1">
      <c r="I64" s="28"/>
    </row>
    <row r="65" spans="9:9" s="58" customFormat="1" ht="12" customHeight="1">
      <c r="I65" s="28"/>
    </row>
    <row r="66" spans="9:9" s="58" customFormat="1" ht="12" customHeight="1">
      <c r="I66" s="28"/>
    </row>
    <row r="67" spans="9:9" s="58" customFormat="1" ht="12" customHeight="1">
      <c r="I67" s="28"/>
    </row>
    <row r="68" spans="9:9" s="58" customFormat="1" ht="12" customHeight="1">
      <c r="I68" s="28"/>
    </row>
    <row r="69" spans="9:9" s="58" customFormat="1" ht="12" customHeight="1">
      <c r="I69" s="28"/>
    </row>
    <row r="70" spans="9:9" s="58" customFormat="1" ht="12" customHeight="1">
      <c r="I70" s="28"/>
    </row>
    <row r="71" spans="9:9" s="58" customFormat="1" ht="12" customHeight="1">
      <c r="I71" s="28"/>
    </row>
    <row r="72" spans="9:9" s="58" customFormat="1" ht="12" customHeight="1">
      <c r="I72" s="28"/>
    </row>
  </sheetData>
  <mergeCells count="12">
    <mergeCell ref="A1:J1"/>
    <mergeCell ref="A2:J2"/>
    <mergeCell ref="A3:J3"/>
    <mergeCell ref="A4:J4"/>
    <mergeCell ref="A5:J5"/>
    <mergeCell ref="A40:J40"/>
    <mergeCell ref="A41:F41"/>
    <mergeCell ref="B6:D6"/>
    <mergeCell ref="F6:I6"/>
    <mergeCell ref="J6:J7"/>
    <mergeCell ref="A23:J23"/>
    <mergeCell ref="A24:J24"/>
  </mergeCells>
  <pageMargins left="1.05" right="1.05" top="0.5" bottom="0.25" header="0" footer="0"/>
  <pageSetup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dimension ref="A1:AC80"/>
  <sheetViews>
    <sheetView showGridLines="0" view="pageLayout" zoomScale="130" zoomScaleNormal="100" zoomScaleSheetLayoutView="100" zoomScalePageLayoutView="130" workbookViewId="0">
      <selection activeCell="A14" sqref="A14"/>
    </sheetView>
  </sheetViews>
  <sheetFormatPr defaultRowHeight="8.25"/>
  <cols>
    <col min="1" max="1" width="15.28515625" style="168" customWidth="1"/>
    <col min="2" max="4" width="8.42578125" style="168" customWidth="1"/>
    <col min="5" max="5" width="0.7109375" style="208" customWidth="1"/>
    <col min="6" max="8" width="8.42578125" style="168" customWidth="1"/>
    <col min="9" max="9" width="8.42578125" style="50" customWidth="1"/>
    <col min="10" max="10" width="8.140625" style="168" customWidth="1"/>
    <col min="11" max="11" width="14.7109375" style="168" bestFit="1" customWidth="1"/>
    <col min="12" max="16384" width="9.140625" style="168"/>
  </cols>
  <sheetData>
    <row r="1" spans="1:29" ht="10.5" customHeight="1">
      <c r="A1" s="420" t="s">
        <v>415</v>
      </c>
      <c r="B1" s="420"/>
      <c r="C1" s="420"/>
      <c r="D1" s="420"/>
      <c r="E1" s="420"/>
      <c r="F1" s="420"/>
      <c r="G1" s="420"/>
      <c r="H1" s="420"/>
      <c r="I1" s="420"/>
      <c r="J1" s="420"/>
    </row>
    <row r="2" spans="1:29" ht="12" customHeight="1">
      <c r="A2" s="398" t="s">
        <v>264</v>
      </c>
      <c r="B2" s="398"/>
      <c r="C2" s="398"/>
      <c r="D2" s="398"/>
      <c r="E2" s="398"/>
      <c r="F2" s="398"/>
      <c r="G2" s="398"/>
      <c r="H2" s="398"/>
      <c r="I2" s="398"/>
      <c r="J2" s="398"/>
    </row>
    <row r="3" spans="1:29" ht="18.75" customHeight="1">
      <c r="A3" s="409" t="s">
        <v>414</v>
      </c>
      <c r="B3" s="409"/>
      <c r="C3" s="409"/>
      <c r="D3" s="409"/>
      <c r="E3" s="409"/>
      <c r="F3" s="409"/>
      <c r="G3" s="409"/>
      <c r="H3" s="409"/>
      <c r="I3" s="409"/>
      <c r="J3" s="409"/>
    </row>
    <row r="4" spans="1:29" ht="7.5" customHeight="1">
      <c r="A4" s="410"/>
      <c r="B4" s="471"/>
      <c r="C4" s="471"/>
      <c r="D4" s="471"/>
      <c r="E4" s="471"/>
      <c r="F4" s="471"/>
      <c r="G4" s="471"/>
      <c r="H4" s="471"/>
      <c r="I4" s="471"/>
      <c r="J4" s="471"/>
    </row>
    <row r="5" spans="1:29" ht="18" customHeight="1">
      <c r="A5" s="429" t="s">
        <v>405</v>
      </c>
      <c r="B5" s="429"/>
      <c r="C5" s="429"/>
      <c r="D5" s="429"/>
      <c r="E5" s="429"/>
      <c r="F5" s="429"/>
      <c r="G5" s="429"/>
      <c r="H5" s="429"/>
      <c r="I5" s="429"/>
      <c r="J5" s="429"/>
    </row>
    <row r="6" spans="1:29" ht="9" customHeight="1">
      <c r="A6" s="169"/>
      <c r="B6" s="447" t="s">
        <v>281</v>
      </c>
      <c r="C6" s="447"/>
      <c r="D6" s="447"/>
      <c r="E6" s="18"/>
      <c r="F6" s="447" t="s">
        <v>406</v>
      </c>
      <c r="G6" s="447"/>
      <c r="H6" s="447"/>
      <c r="I6" s="447"/>
      <c r="J6" s="472" t="s">
        <v>280</v>
      </c>
    </row>
    <row r="7" spans="1:29" ht="9" customHeight="1">
      <c r="A7" s="168" t="s">
        <v>77</v>
      </c>
      <c r="B7" s="63" t="s">
        <v>0</v>
      </c>
      <c r="C7" s="52" t="s">
        <v>88</v>
      </c>
      <c r="D7" s="52" t="s">
        <v>89</v>
      </c>
      <c r="E7" s="210"/>
      <c r="F7" s="52" t="s">
        <v>65</v>
      </c>
      <c r="G7" s="52" t="s">
        <v>66</v>
      </c>
      <c r="H7" s="52" t="s">
        <v>67</v>
      </c>
      <c r="I7" s="196" t="s">
        <v>68</v>
      </c>
      <c r="J7" s="472"/>
      <c r="K7" s="170"/>
    </row>
    <row r="8" spans="1:29" ht="18.75" customHeight="1">
      <c r="A8" s="174" t="s">
        <v>111</v>
      </c>
      <c r="B8" s="177">
        <v>814595</v>
      </c>
      <c r="C8" s="177">
        <v>145422</v>
      </c>
      <c r="D8" s="177">
        <v>669173</v>
      </c>
      <c r="E8" s="181"/>
      <c r="F8" s="177">
        <v>1690349</v>
      </c>
      <c r="G8" s="177">
        <v>93773</v>
      </c>
      <c r="H8" s="181">
        <v>33477</v>
      </c>
      <c r="I8" s="181">
        <v>48774</v>
      </c>
      <c r="J8" s="177">
        <v>2680968</v>
      </c>
      <c r="M8" s="171">
        <v>1911493</v>
      </c>
      <c r="N8" s="171">
        <v>1188577</v>
      </c>
      <c r="O8" s="171">
        <v>722916</v>
      </c>
      <c r="P8" s="171">
        <v>18077298</v>
      </c>
      <c r="Q8" s="171">
        <v>1825425</v>
      </c>
      <c r="R8" s="171">
        <v>1315490</v>
      </c>
      <c r="S8" s="171">
        <v>473166</v>
      </c>
      <c r="T8" s="171">
        <v>23602872</v>
      </c>
      <c r="V8" s="171">
        <v>27011080</v>
      </c>
      <c r="W8" s="171">
        <v>13209245</v>
      </c>
      <c r="X8" s="171">
        <v>13801835</v>
      </c>
      <c r="Y8" s="171">
        <v>121900119</v>
      </c>
      <c r="Z8" s="171">
        <v>21054181</v>
      </c>
      <c r="AA8" s="171">
        <v>8816710</v>
      </c>
      <c r="AB8" s="171">
        <v>4433935</v>
      </c>
      <c r="AC8" s="171">
        <v>183216025</v>
      </c>
    </row>
    <row r="9" spans="1:29" ht="9.1999999999999993" customHeight="1">
      <c r="A9" s="176" t="s">
        <v>44</v>
      </c>
      <c r="B9" s="178">
        <v>113868</v>
      </c>
      <c r="C9" s="178">
        <v>73237</v>
      </c>
      <c r="D9" s="178">
        <v>40631</v>
      </c>
      <c r="E9" s="182"/>
      <c r="F9" s="178">
        <v>675845</v>
      </c>
      <c r="G9" s="178">
        <v>37544</v>
      </c>
      <c r="H9" s="182">
        <v>10731</v>
      </c>
      <c r="I9" s="182">
        <v>20266</v>
      </c>
      <c r="J9" s="178">
        <v>858254</v>
      </c>
      <c r="M9" s="171">
        <v>531322</v>
      </c>
      <c r="N9" s="171">
        <v>348150</v>
      </c>
      <c r="O9" s="171">
        <v>183172</v>
      </c>
      <c r="P9" s="171">
        <v>5957396</v>
      </c>
      <c r="Q9" s="171">
        <v>510341</v>
      </c>
      <c r="R9" s="171">
        <v>1161244</v>
      </c>
      <c r="S9" s="171">
        <v>188557</v>
      </c>
      <c r="T9" s="171">
        <v>8348860</v>
      </c>
      <c r="V9" s="171">
        <v>27011080</v>
      </c>
      <c r="W9" s="171">
        <v>13209245</v>
      </c>
      <c r="X9" s="171">
        <v>13801835</v>
      </c>
      <c r="Y9" s="171">
        <v>121900119</v>
      </c>
      <c r="Z9" s="171">
        <v>21054181</v>
      </c>
      <c r="AA9" s="171">
        <v>8816710</v>
      </c>
      <c r="AB9" s="171">
        <v>4433935</v>
      </c>
      <c r="AC9" s="171">
        <v>183216025</v>
      </c>
    </row>
    <row r="10" spans="1:29" ht="9.1999999999999993" customHeight="1">
      <c r="A10" s="176" t="s">
        <v>45</v>
      </c>
      <c r="B10" s="178">
        <v>132945</v>
      </c>
      <c r="C10" s="178">
        <v>91597</v>
      </c>
      <c r="D10" s="178">
        <v>41348</v>
      </c>
      <c r="E10" s="182"/>
      <c r="F10" s="178">
        <v>1077330</v>
      </c>
      <c r="G10" s="178">
        <v>138966</v>
      </c>
      <c r="H10" s="182">
        <v>39905</v>
      </c>
      <c r="I10" s="182">
        <v>30818</v>
      </c>
      <c r="J10" s="178">
        <v>1419964</v>
      </c>
      <c r="M10" s="171">
        <v>412823</v>
      </c>
      <c r="N10" s="171">
        <v>294669</v>
      </c>
      <c r="O10" s="171">
        <v>118154</v>
      </c>
      <c r="P10" s="171">
        <v>3410892</v>
      </c>
      <c r="Q10" s="171">
        <v>621761</v>
      </c>
      <c r="R10" s="171">
        <v>152684</v>
      </c>
      <c r="S10" s="171">
        <v>113741</v>
      </c>
      <c r="T10" s="171">
        <v>4711901</v>
      </c>
      <c r="V10" s="171">
        <v>27011080</v>
      </c>
      <c r="W10" s="171">
        <v>13209245</v>
      </c>
      <c r="X10" s="171">
        <v>13801835</v>
      </c>
      <c r="Y10" s="171">
        <v>121900119</v>
      </c>
      <c r="Z10" s="171">
        <v>21054181</v>
      </c>
      <c r="AA10" s="171">
        <v>8816710</v>
      </c>
      <c r="AB10" s="171">
        <v>4433935</v>
      </c>
      <c r="AC10" s="171">
        <v>183216025</v>
      </c>
    </row>
    <row r="11" spans="1:29" ht="9.1999999999999993" customHeight="1">
      <c r="A11" s="176" t="s">
        <v>46</v>
      </c>
      <c r="B11" s="178">
        <v>2757482</v>
      </c>
      <c r="C11" s="178">
        <v>825524</v>
      </c>
      <c r="D11" s="178">
        <v>1931958</v>
      </c>
      <c r="E11" s="182"/>
      <c r="F11" s="178">
        <v>8357198</v>
      </c>
      <c r="G11" s="178">
        <v>781224</v>
      </c>
      <c r="H11" s="182">
        <v>184774</v>
      </c>
      <c r="I11" s="182">
        <v>278417</v>
      </c>
      <c r="J11" s="178">
        <v>12359095</v>
      </c>
      <c r="M11" s="171">
        <v>1251240</v>
      </c>
      <c r="N11" s="171">
        <v>831179</v>
      </c>
      <c r="O11" s="171">
        <v>420061</v>
      </c>
      <c r="P11" s="171">
        <v>10825238</v>
      </c>
      <c r="Q11" s="171">
        <v>1245131</v>
      </c>
      <c r="R11" s="171">
        <v>633145</v>
      </c>
      <c r="S11" s="171">
        <v>323470</v>
      </c>
      <c r="T11" s="171">
        <v>14278224</v>
      </c>
      <c r="V11" s="171">
        <v>27011080</v>
      </c>
      <c r="W11" s="171">
        <v>13209245</v>
      </c>
      <c r="X11" s="171">
        <v>13801835</v>
      </c>
      <c r="Y11" s="171">
        <v>121900119</v>
      </c>
      <c r="Z11" s="171">
        <v>21054181</v>
      </c>
      <c r="AA11" s="171">
        <v>8816710</v>
      </c>
      <c r="AB11" s="171">
        <v>4433935</v>
      </c>
      <c r="AC11" s="171">
        <v>183216025</v>
      </c>
    </row>
    <row r="12" spans="1:29" ht="18.75" customHeight="1">
      <c r="A12" s="176" t="s">
        <v>127</v>
      </c>
      <c r="B12" s="178">
        <v>1351370</v>
      </c>
      <c r="C12" s="178">
        <v>451983</v>
      </c>
      <c r="D12" s="178">
        <v>899387</v>
      </c>
      <c r="E12" s="182"/>
      <c r="F12" s="178">
        <v>4573986</v>
      </c>
      <c r="G12" s="178">
        <v>847052</v>
      </c>
      <c r="H12" s="182">
        <v>367905</v>
      </c>
      <c r="I12" s="182">
        <v>128297</v>
      </c>
      <c r="J12" s="178">
        <v>7268610</v>
      </c>
      <c r="M12" s="171">
        <v>1214265</v>
      </c>
      <c r="N12" s="171">
        <v>787387</v>
      </c>
      <c r="O12" s="171">
        <v>426878</v>
      </c>
      <c r="P12" s="171">
        <v>8689777</v>
      </c>
      <c r="Q12" s="171">
        <v>1909886</v>
      </c>
      <c r="R12" s="171">
        <v>914606</v>
      </c>
      <c r="S12" s="171">
        <v>304484</v>
      </c>
      <c r="T12" s="171">
        <v>13033018</v>
      </c>
      <c r="V12" s="171">
        <v>27011080</v>
      </c>
      <c r="W12" s="171">
        <v>13209245</v>
      </c>
      <c r="X12" s="171">
        <v>13801835</v>
      </c>
      <c r="Y12" s="171">
        <v>121900119</v>
      </c>
      <c r="Z12" s="171">
        <v>21054181</v>
      </c>
      <c r="AA12" s="171">
        <v>8816710</v>
      </c>
      <c r="AB12" s="171">
        <v>4433935</v>
      </c>
      <c r="AC12" s="171">
        <v>183216025</v>
      </c>
    </row>
    <row r="13" spans="1:29" ht="18.75" customHeight="1">
      <c r="A13" s="176" t="s">
        <v>145</v>
      </c>
      <c r="B13" s="178">
        <v>1430916</v>
      </c>
      <c r="C13" s="178">
        <v>598608</v>
      </c>
      <c r="D13" s="178">
        <v>832308</v>
      </c>
      <c r="E13" s="182"/>
      <c r="F13" s="178">
        <v>8059539</v>
      </c>
      <c r="G13" s="178">
        <v>987159</v>
      </c>
      <c r="H13" s="182">
        <v>717904</v>
      </c>
      <c r="I13" s="182">
        <v>206536</v>
      </c>
      <c r="J13" s="178">
        <v>11402054</v>
      </c>
      <c r="M13" s="171">
        <v>2427548</v>
      </c>
      <c r="N13" s="171">
        <v>961677</v>
      </c>
      <c r="O13" s="171">
        <v>1465871</v>
      </c>
      <c r="P13" s="171">
        <v>6509953</v>
      </c>
      <c r="Q13" s="171">
        <v>1369266</v>
      </c>
      <c r="R13" s="171">
        <v>582245</v>
      </c>
      <c r="S13" s="171">
        <v>346672</v>
      </c>
      <c r="T13" s="171">
        <v>11235684</v>
      </c>
      <c r="V13" s="171">
        <v>27011080</v>
      </c>
      <c r="W13" s="171">
        <v>13209245</v>
      </c>
      <c r="X13" s="171">
        <v>13801835</v>
      </c>
      <c r="Y13" s="171">
        <v>121900119</v>
      </c>
      <c r="Z13" s="171">
        <v>21054181</v>
      </c>
      <c r="AA13" s="171">
        <v>8816710</v>
      </c>
      <c r="AB13" s="171">
        <v>4433935</v>
      </c>
      <c r="AC13" s="171">
        <v>183216025</v>
      </c>
    </row>
    <row r="14" spans="1:29" ht="9.1999999999999993" customHeight="1">
      <c r="A14" s="176" t="s">
        <v>112</v>
      </c>
      <c r="B14" s="178">
        <v>822311</v>
      </c>
      <c r="C14" s="178">
        <v>351821</v>
      </c>
      <c r="D14" s="178">
        <v>470490</v>
      </c>
      <c r="E14" s="182"/>
      <c r="F14" s="178">
        <v>3338113</v>
      </c>
      <c r="G14" s="178">
        <v>381913</v>
      </c>
      <c r="H14" s="182">
        <v>240665</v>
      </c>
      <c r="I14" s="182">
        <v>92987</v>
      </c>
      <c r="J14" s="178">
        <v>4875989</v>
      </c>
      <c r="M14" s="171">
        <v>2476652</v>
      </c>
      <c r="N14" s="171">
        <v>598113</v>
      </c>
      <c r="O14" s="171">
        <v>1878539</v>
      </c>
      <c r="P14" s="171">
        <v>3748751</v>
      </c>
      <c r="Q14" s="171">
        <v>1198299</v>
      </c>
      <c r="R14" s="171">
        <v>196401</v>
      </c>
      <c r="S14" s="171">
        <v>205002</v>
      </c>
      <c r="T14" s="171">
        <v>7825105</v>
      </c>
      <c r="V14" s="171">
        <v>27011080</v>
      </c>
      <c r="W14" s="171">
        <v>13209245</v>
      </c>
      <c r="X14" s="171">
        <v>13801835</v>
      </c>
      <c r="Y14" s="171">
        <v>121900119</v>
      </c>
      <c r="Z14" s="171">
        <v>21054181</v>
      </c>
      <c r="AA14" s="171">
        <v>8816710</v>
      </c>
      <c r="AB14" s="171">
        <v>4433935</v>
      </c>
      <c r="AC14" s="171">
        <v>183216025</v>
      </c>
    </row>
    <row r="15" spans="1:29" ht="9.1999999999999993" customHeight="1">
      <c r="A15" s="176" t="s">
        <v>113</v>
      </c>
      <c r="B15" s="178">
        <v>3115689</v>
      </c>
      <c r="C15" s="178">
        <v>1905292</v>
      </c>
      <c r="D15" s="178">
        <v>1210397</v>
      </c>
      <c r="E15" s="182"/>
      <c r="F15" s="178">
        <v>14758477</v>
      </c>
      <c r="G15" s="178">
        <v>2337165</v>
      </c>
      <c r="H15" s="182">
        <v>989813</v>
      </c>
      <c r="I15" s="182">
        <v>585103</v>
      </c>
      <c r="J15" s="178">
        <v>21786247</v>
      </c>
      <c r="M15" s="171">
        <v>1472608</v>
      </c>
      <c r="N15" s="171">
        <v>897135</v>
      </c>
      <c r="O15" s="171">
        <v>575473</v>
      </c>
      <c r="P15" s="171">
        <v>6782375</v>
      </c>
      <c r="Q15" s="171">
        <v>1728801</v>
      </c>
      <c r="R15" s="171">
        <v>550669</v>
      </c>
      <c r="S15" s="171">
        <v>322631</v>
      </c>
      <c r="T15" s="171">
        <v>10857084</v>
      </c>
      <c r="V15" s="171">
        <v>27011080</v>
      </c>
      <c r="W15" s="171">
        <v>13209245</v>
      </c>
      <c r="X15" s="171">
        <v>13801835</v>
      </c>
      <c r="Y15" s="171">
        <v>121900119</v>
      </c>
      <c r="Z15" s="171">
        <v>21054181</v>
      </c>
      <c r="AA15" s="171">
        <v>8816710</v>
      </c>
      <c r="AB15" s="171">
        <v>4433935</v>
      </c>
      <c r="AC15" s="171">
        <v>183216025</v>
      </c>
    </row>
    <row r="16" spans="1:29" ht="18.75" customHeight="1">
      <c r="A16" s="176" t="s">
        <v>114</v>
      </c>
      <c r="B16" s="178">
        <v>1027996</v>
      </c>
      <c r="C16" s="178">
        <v>521073</v>
      </c>
      <c r="D16" s="178">
        <v>506923</v>
      </c>
      <c r="E16" s="182"/>
      <c r="F16" s="178">
        <v>4378939</v>
      </c>
      <c r="G16" s="178">
        <v>1234976</v>
      </c>
      <c r="H16" s="182">
        <v>279701</v>
      </c>
      <c r="I16" s="182">
        <v>156857</v>
      </c>
      <c r="J16" s="178">
        <v>7078469</v>
      </c>
      <c r="M16" s="171">
        <v>2716203</v>
      </c>
      <c r="N16" s="171">
        <v>1691777</v>
      </c>
      <c r="O16" s="171">
        <v>1024426</v>
      </c>
      <c r="P16" s="171">
        <v>14268587</v>
      </c>
      <c r="Q16" s="171">
        <v>2105383</v>
      </c>
      <c r="R16" s="171">
        <v>980927</v>
      </c>
      <c r="S16" s="171">
        <v>507045</v>
      </c>
      <c r="T16" s="171">
        <v>20578145</v>
      </c>
      <c r="V16" s="171">
        <v>27011080</v>
      </c>
      <c r="W16" s="171">
        <v>13209245</v>
      </c>
      <c r="X16" s="171">
        <v>13801835</v>
      </c>
      <c r="Y16" s="171">
        <v>121900119</v>
      </c>
      <c r="Z16" s="171">
        <v>21054181</v>
      </c>
      <c r="AA16" s="171">
        <v>8816710</v>
      </c>
      <c r="AB16" s="171">
        <v>4433935</v>
      </c>
      <c r="AC16" s="171">
        <v>183216025</v>
      </c>
    </row>
    <row r="17" spans="1:29" ht="18.75" customHeight="1">
      <c r="A17" s="176" t="s">
        <v>115</v>
      </c>
      <c r="B17" s="178">
        <v>408533</v>
      </c>
      <c r="C17" s="178">
        <v>280209</v>
      </c>
      <c r="D17" s="178">
        <v>128324</v>
      </c>
      <c r="E17" s="182"/>
      <c r="F17" s="178">
        <v>2658734</v>
      </c>
      <c r="G17" s="178">
        <v>422003</v>
      </c>
      <c r="H17" s="182">
        <v>206434</v>
      </c>
      <c r="I17" s="182">
        <v>90151</v>
      </c>
      <c r="J17" s="178">
        <v>3785855</v>
      </c>
      <c r="M17" s="171">
        <v>3352442</v>
      </c>
      <c r="N17" s="171">
        <v>2297648</v>
      </c>
      <c r="O17" s="171">
        <v>1054794</v>
      </c>
      <c r="P17" s="171">
        <v>17209932</v>
      </c>
      <c r="Q17" s="171">
        <v>3246893</v>
      </c>
      <c r="R17" s="171">
        <v>1019532</v>
      </c>
      <c r="S17" s="171">
        <v>620962</v>
      </c>
      <c r="T17" s="171">
        <v>25449761</v>
      </c>
      <c r="V17" s="171">
        <v>27011080</v>
      </c>
      <c r="W17" s="171">
        <v>13209245</v>
      </c>
      <c r="X17" s="171">
        <v>13801835</v>
      </c>
      <c r="Y17" s="171">
        <v>121900119</v>
      </c>
      <c r="Z17" s="171">
        <v>21054181</v>
      </c>
      <c r="AA17" s="171">
        <v>8816710</v>
      </c>
      <c r="AB17" s="171">
        <v>4433935</v>
      </c>
      <c r="AC17" s="171">
        <v>183216025</v>
      </c>
    </row>
    <row r="18" spans="1:29" ht="27.75" customHeight="1">
      <c r="A18" s="176" t="s">
        <v>116</v>
      </c>
      <c r="B18" s="178">
        <v>1242302</v>
      </c>
      <c r="C18" s="178">
        <v>787497</v>
      </c>
      <c r="D18" s="178">
        <v>454805</v>
      </c>
      <c r="E18" s="182"/>
      <c r="F18" s="178">
        <v>8148724</v>
      </c>
      <c r="G18" s="178">
        <v>1078748</v>
      </c>
      <c r="H18" s="182">
        <v>615152</v>
      </c>
      <c r="I18" s="182">
        <v>215350</v>
      </c>
      <c r="J18" s="178">
        <v>11300276</v>
      </c>
      <c r="M18" s="171">
        <v>719773</v>
      </c>
      <c r="N18" s="171">
        <v>108263</v>
      </c>
      <c r="O18" s="171">
        <v>611510</v>
      </c>
      <c r="P18" s="171">
        <v>680330</v>
      </c>
      <c r="Q18" s="171">
        <v>76098</v>
      </c>
      <c r="R18" s="171">
        <v>21952</v>
      </c>
      <c r="S18" s="171">
        <v>31735</v>
      </c>
      <c r="T18" s="171">
        <v>1529888</v>
      </c>
      <c r="V18" s="171">
        <v>27011080</v>
      </c>
      <c r="W18" s="171">
        <v>13209245</v>
      </c>
      <c r="X18" s="171">
        <v>13801835</v>
      </c>
      <c r="Y18" s="171">
        <v>121900119</v>
      </c>
      <c r="Z18" s="171">
        <v>21054181</v>
      </c>
      <c r="AA18" s="171">
        <v>8816710</v>
      </c>
      <c r="AB18" s="171">
        <v>4433935</v>
      </c>
      <c r="AC18" s="171">
        <v>183216025</v>
      </c>
    </row>
    <row r="19" spans="1:29" ht="37.35" customHeight="1">
      <c r="A19" s="176" t="s">
        <v>117</v>
      </c>
      <c r="B19" s="178">
        <v>2838369</v>
      </c>
      <c r="C19" s="178">
        <v>1223802</v>
      </c>
      <c r="D19" s="178">
        <v>1614567</v>
      </c>
      <c r="E19" s="182"/>
      <c r="F19" s="178">
        <v>12771440</v>
      </c>
      <c r="G19" s="178">
        <v>2000798</v>
      </c>
      <c r="H19" s="182">
        <v>1127273</v>
      </c>
      <c r="I19" s="182">
        <v>428722</v>
      </c>
      <c r="J19" s="178">
        <v>19166602</v>
      </c>
      <c r="M19" s="171">
        <v>2598507</v>
      </c>
      <c r="N19" s="171">
        <v>750099</v>
      </c>
      <c r="O19" s="171">
        <v>1848408</v>
      </c>
      <c r="P19" s="171">
        <v>6574760</v>
      </c>
      <c r="Q19" s="171">
        <v>734708</v>
      </c>
      <c r="R19" s="171">
        <v>125077</v>
      </c>
      <c r="S19" s="171">
        <v>245070</v>
      </c>
      <c r="T19" s="171">
        <v>10278122</v>
      </c>
      <c r="V19" s="171">
        <v>27011080</v>
      </c>
      <c r="W19" s="171">
        <v>13209245</v>
      </c>
      <c r="X19" s="171">
        <v>13801835</v>
      </c>
      <c r="Y19" s="171">
        <v>121900119</v>
      </c>
      <c r="Z19" s="171">
        <v>21054181</v>
      </c>
      <c r="AA19" s="171">
        <v>8816710</v>
      </c>
      <c r="AB19" s="171">
        <v>4433935</v>
      </c>
      <c r="AC19" s="171">
        <v>183216025</v>
      </c>
    </row>
    <row r="20" spans="1:29" ht="18.75" customHeight="1">
      <c r="A20" s="176" t="s">
        <v>118</v>
      </c>
      <c r="B20" s="178">
        <v>4192566</v>
      </c>
      <c r="C20" s="178">
        <v>2674253</v>
      </c>
      <c r="D20" s="178">
        <v>1518313</v>
      </c>
      <c r="E20" s="182"/>
      <c r="F20" s="178">
        <v>26897757</v>
      </c>
      <c r="G20" s="178">
        <v>5481897</v>
      </c>
      <c r="H20" s="182">
        <v>2008125</v>
      </c>
      <c r="I20" s="182">
        <v>946837</v>
      </c>
      <c r="J20" s="178">
        <v>39527182</v>
      </c>
      <c r="M20" s="171"/>
      <c r="N20" s="171"/>
      <c r="O20" s="171"/>
      <c r="P20" s="171"/>
      <c r="Q20" s="171"/>
      <c r="R20" s="171"/>
      <c r="S20" s="171"/>
      <c r="T20" s="171"/>
      <c r="V20" s="171"/>
      <c r="W20" s="171"/>
      <c r="X20" s="171"/>
      <c r="Y20" s="171"/>
      <c r="Z20" s="171"/>
      <c r="AA20" s="171"/>
      <c r="AB20" s="171"/>
      <c r="AC20" s="171"/>
    </row>
    <row r="21" spans="1:29" ht="27.75" customHeight="1">
      <c r="A21" s="176" t="s">
        <v>119</v>
      </c>
      <c r="B21" s="178">
        <v>3632547</v>
      </c>
      <c r="C21" s="178">
        <v>1576055</v>
      </c>
      <c r="D21" s="178">
        <v>2056492</v>
      </c>
      <c r="E21" s="182"/>
      <c r="F21" s="178">
        <v>11105116</v>
      </c>
      <c r="G21" s="178">
        <v>2157534</v>
      </c>
      <c r="H21" s="182">
        <v>1006971</v>
      </c>
      <c r="I21" s="182">
        <v>591554</v>
      </c>
      <c r="J21" s="178">
        <v>18493722</v>
      </c>
      <c r="M21" s="171"/>
      <c r="N21" s="171"/>
      <c r="O21" s="171"/>
      <c r="P21" s="171"/>
      <c r="Q21" s="171"/>
      <c r="R21" s="171"/>
      <c r="S21" s="171"/>
      <c r="T21" s="171"/>
      <c r="V21" s="171"/>
      <c r="W21" s="171"/>
      <c r="X21" s="171"/>
      <c r="Y21" s="171"/>
      <c r="Z21" s="171"/>
      <c r="AA21" s="171"/>
      <c r="AB21" s="171"/>
      <c r="AC21" s="171"/>
    </row>
    <row r="22" spans="1:29" ht="18.75" customHeight="1">
      <c r="A22" s="176" t="s">
        <v>120</v>
      </c>
      <c r="B22" s="178">
        <v>1538901</v>
      </c>
      <c r="C22" s="178">
        <v>560410</v>
      </c>
      <c r="D22" s="178">
        <v>978491</v>
      </c>
      <c r="E22" s="182"/>
      <c r="F22" s="178">
        <v>5793918</v>
      </c>
      <c r="G22" s="178">
        <v>917932</v>
      </c>
      <c r="H22" s="182">
        <v>522075</v>
      </c>
      <c r="I22" s="182">
        <v>195633</v>
      </c>
      <c r="J22" s="178">
        <v>8968459</v>
      </c>
      <c r="M22" s="171"/>
      <c r="N22" s="171"/>
      <c r="O22" s="171"/>
      <c r="P22" s="171"/>
      <c r="Q22" s="171"/>
      <c r="R22" s="171"/>
      <c r="S22" s="171"/>
      <c r="T22" s="171"/>
      <c r="V22" s="171"/>
      <c r="W22" s="171"/>
      <c r="X22" s="171"/>
      <c r="Y22" s="171"/>
      <c r="Z22" s="171"/>
      <c r="AA22" s="171"/>
      <c r="AB22" s="171"/>
      <c r="AC22" s="171"/>
    </row>
    <row r="23" spans="1:29" ht="9" customHeight="1">
      <c r="A23" s="176" t="s">
        <v>121</v>
      </c>
      <c r="B23" s="178">
        <v>889029</v>
      </c>
      <c r="C23" s="178">
        <v>689256</v>
      </c>
      <c r="D23" s="178">
        <v>199773</v>
      </c>
      <c r="E23" s="182"/>
      <c r="F23" s="178">
        <v>5817183</v>
      </c>
      <c r="G23" s="178">
        <v>1386446</v>
      </c>
      <c r="H23" s="182">
        <v>301746</v>
      </c>
      <c r="I23" s="182">
        <v>275632</v>
      </c>
      <c r="J23" s="178">
        <v>8670036</v>
      </c>
      <c r="M23" s="171"/>
      <c r="N23" s="171"/>
      <c r="O23" s="171"/>
      <c r="P23" s="171"/>
      <c r="Q23" s="171"/>
      <c r="R23" s="171"/>
      <c r="S23" s="171"/>
      <c r="T23" s="171"/>
      <c r="V23" s="171"/>
      <c r="W23" s="171"/>
      <c r="X23" s="171"/>
      <c r="Y23" s="171"/>
      <c r="Z23" s="171"/>
      <c r="AA23" s="171"/>
      <c r="AB23" s="171"/>
      <c r="AC23" s="171"/>
    </row>
    <row r="24" spans="1:29" ht="9" customHeight="1">
      <c r="A24" s="176" t="s">
        <v>122</v>
      </c>
      <c r="B24" s="178">
        <v>148390</v>
      </c>
      <c r="C24" s="178">
        <v>126017</v>
      </c>
      <c r="D24" s="178">
        <v>22373</v>
      </c>
      <c r="E24" s="182"/>
      <c r="F24" s="178">
        <v>792438</v>
      </c>
      <c r="G24" s="178">
        <v>158025</v>
      </c>
      <c r="H24" s="182">
        <v>34523</v>
      </c>
      <c r="I24" s="182">
        <v>49492</v>
      </c>
      <c r="J24" s="178">
        <v>1182868</v>
      </c>
      <c r="M24" s="171">
        <v>3125002</v>
      </c>
      <c r="N24" s="171">
        <v>1134022</v>
      </c>
      <c r="O24" s="171">
        <v>1990980</v>
      </c>
      <c r="P24" s="171">
        <v>10863636</v>
      </c>
      <c r="Q24" s="171">
        <v>1854222</v>
      </c>
      <c r="R24" s="171">
        <v>726505</v>
      </c>
      <c r="S24" s="171">
        <v>348231</v>
      </c>
      <c r="T24" s="171">
        <v>16917596</v>
      </c>
      <c r="V24" s="171">
        <v>27011080</v>
      </c>
      <c r="W24" s="171">
        <v>13209245</v>
      </c>
      <c r="X24" s="171">
        <v>13801835</v>
      </c>
      <c r="Y24" s="171">
        <v>121900119</v>
      </c>
      <c r="Z24" s="171">
        <v>21054181</v>
      </c>
      <c r="AA24" s="171">
        <v>8816710</v>
      </c>
      <c r="AB24" s="171">
        <v>4433935</v>
      </c>
      <c r="AC24" s="171">
        <v>183216025</v>
      </c>
    </row>
    <row r="25" spans="1:29" ht="18.75" customHeight="1" thickBot="1">
      <c r="A25" s="190" t="s">
        <v>74</v>
      </c>
      <c r="B25" s="192">
        <v>553271</v>
      </c>
      <c r="C25" s="192">
        <v>327189</v>
      </c>
      <c r="D25" s="192">
        <v>226082</v>
      </c>
      <c r="E25" s="191"/>
      <c r="F25" s="192">
        <v>1005033</v>
      </c>
      <c r="G25" s="192">
        <v>611026</v>
      </c>
      <c r="H25" s="191">
        <v>129536</v>
      </c>
      <c r="I25" s="191">
        <v>92509</v>
      </c>
      <c r="J25" s="192">
        <v>2391375</v>
      </c>
      <c r="M25" s="171">
        <v>2160682</v>
      </c>
      <c r="N25" s="171">
        <v>919459</v>
      </c>
      <c r="O25" s="171">
        <v>1241223</v>
      </c>
      <c r="P25" s="171">
        <v>6851118</v>
      </c>
      <c r="Q25" s="171">
        <v>1928765</v>
      </c>
      <c r="R25" s="171">
        <v>285246</v>
      </c>
      <c r="S25" s="171">
        <v>282155</v>
      </c>
      <c r="T25" s="171">
        <v>11507966</v>
      </c>
      <c r="V25" s="171">
        <v>27011080</v>
      </c>
      <c r="W25" s="171">
        <v>13209245</v>
      </c>
      <c r="X25" s="171">
        <v>13801835</v>
      </c>
      <c r="Y25" s="171">
        <v>121900119</v>
      </c>
      <c r="Z25" s="171">
        <v>21054181</v>
      </c>
      <c r="AA25" s="171">
        <v>8816710</v>
      </c>
      <c r="AB25" s="171">
        <v>4433935</v>
      </c>
      <c r="AC25" s="171">
        <v>183216025</v>
      </c>
    </row>
    <row r="26" spans="1:29" ht="9.1999999999999993" customHeight="1">
      <c r="A26" s="193" t="s">
        <v>0</v>
      </c>
      <c r="B26" s="195">
        <v>27011080</v>
      </c>
      <c r="C26" s="195">
        <v>13209245</v>
      </c>
      <c r="D26" s="195">
        <v>13801835</v>
      </c>
      <c r="E26" s="194"/>
      <c r="F26" s="195">
        <v>121900119</v>
      </c>
      <c r="G26" s="195">
        <v>21054181</v>
      </c>
      <c r="H26" s="194">
        <v>8816710</v>
      </c>
      <c r="I26" s="194">
        <v>4433935</v>
      </c>
      <c r="J26" s="195">
        <v>183216025</v>
      </c>
      <c r="M26" s="171"/>
      <c r="N26" s="171"/>
      <c r="O26" s="171"/>
      <c r="P26" s="171"/>
      <c r="Q26" s="171"/>
      <c r="R26" s="171"/>
      <c r="S26" s="171"/>
      <c r="T26" s="171"/>
      <c r="V26" s="171"/>
      <c r="W26" s="171"/>
      <c r="X26" s="171"/>
      <c r="Y26" s="171"/>
      <c r="Z26" s="171"/>
      <c r="AA26" s="171"/>
      <c r="AB26" s="171"/>
      <c r="AC26" s="171"/>
    </row>
    <row r="27" spans="1:29" ht="9.1999999999999993" customHeight="1">
      <c r="A27" s="469"/>
      <c r="B27" s="469"/>
      <c r="C27" s="469"/>
      <c r="D27" s="469"/>
      <c r="E27" s="469"/>
      <c r="F27" s="469"/>
      <c r="G27" s="469"/>
      <c r="H27" s="469"/>
      <c r="I27" s="469"/>
      <c r="J27" s="469"/>
      <c r="K27" s="56"/>
    </row>
    <row r="28" spans="1:29" ht="9.1999999999999993" customHeight="1">
      <c r="A28" s="470" t="s">
        <v>438</v>
      </c>
      <c r="B28" s="470"/>
      <c r="C28" s="470"/>
      <c r="D28" s="470"/>
      <c r="E28" s="470"/>
      <c r="F28" s="470"/>
      <c r="G28" s="470"/>
      <c r="H28" s="470"/>
      <c r="I28" s="470"/>
      <c r="J28" s="470"/>
    </row>
    <row r="29" spans="1:29" ht="18.75" customHeight="1">
      <c r="A29" s="174" t="s">
        <v>111</v>
      </c>
      <c r="B29" s="228">
        <v>3.015780931380752</v>
      </c>
      <c r="C29" s="228">
        <v>1.1009107636356203</v>
      </c>
      <c r="D29" s="228">
        <v>4.8484350088231025</v>
      </c>
      <c r="E29" s="185"/>
      <c r="F29" s="228">
        <v>1.3866672271255125</v>
      </c>
      <c r="G29" s="228">
        <v>0.44538897048524473</v>
      </c>
      <c r="H29" s="185">
        <v>0.37969945705370822</v>
      </c>
      <c r="I29" s="185">
        <v>1.1000161256310703</v>
      </c>
      <c r="J29" s="228">
        <v>1.4632824830688254</v>
      </c>
      <c r="K29" s="173"/>
      <c r="M29" s="57">
        <f t="shared" ref="M29:M39" si="0">M8/V8*100</f>
        <v>7.0766996358531387</v>
      </c>
      <c r="N29" s="57">
        <f t="shared" ref="N29:N39" si="1">N8/W8*100</f>
        <v>8.9980691553529368</v>
      </c>
      <c r="O29" s="57">
        <f t="shared" ref="O29:O39" si="2">O8/X8*100</f>
        <v>5.2378252601918511</v>
      </c>
      <c r="P29" s="57">
        <f t="shared" ref="P29:P39" si="3">P8/Y8*100</f>
        <v>14.829598320572599</v>
      </c>
      <c r="Q29" s="57">
        <f t="shared" ref="Q29:Q39" si="4">Q8/Z8*100</f>
        <v>8.6701306500594821</v>
      </c>
      <c r="R29" s="57">
        <f t="shared" ref="R29:R39" si="5">R8/AA8*100</f>
        <v>14.920418160515659</v>
      </c>
      <c r="S29" s="57">
        <f t="shared" ref="S29:S39" si="6">S8/AB8*100</f>
        <v>10.671469022437179</v>
      </c>
      <c r="T29" s="57">
        <f t="shared" ref="T29:T39" si="7">T8/AC8*100</f>
        <v>12.882536885078693</v>
      </c>
      <c r="U29" s="57"/>
    </row>
    <row r="30" spans="1:29" ht="9.1999999999999993" customHeight="1">
      <c r="A30" s="176" t="s">
        <v>44</v>
      </c>
      <c r="B30" s="229">
        <v>0.42156033746151578</v>
      </c>
      <c r="C30" s="229">
        <v>0.5544374413526284</v>
      </c>
      <c r="D30" s="229">
        <v>0.29438839110886345</v>
      </c>
      <c r="E30" s="186"/>
      <c r="F30" s="229">
        <v>0.55442521758325769</v>
      </c>
      <c r="G30" s="229">
        <v>0.17832087602932642</v>
      </c>
      <c r="H30" s="186">
        <v>0.12171206719966972</v>
      </c>
      <c r="I30" s="186">
        <v>0.45706578919176755</v>
      </c>
      <c r="J30" s="229">
        <v>0.46843828207712723</v>
      </c>
      <c r="K30" s="173"/>
      <c r="M30" s="57">
        <f t="shared" si="0"/>
        <v>1.967052039385319</v>
      </c>
      <c r="N30" s="57">
        <f t="shared" si="1"/>
        <v>2.6356540438155247</v>
      </c>
      <c r="O30" s="57">
        <f t="shared" si="2"/>
        <v>1.3271568599392762</v>
      </c>
      <c r="P30" s="57">
        <f t="shared" si="3"/>
        <v>4.8871125384217224</v>
      </c>
      <c r="Q30" s="57">
        <f t="shared" si="4"/>
        <v>2.4239413539762009</v>
      </c>
      <c r="R30" s="57">
        <f t="shared" si="5"/>
        <v>13.170944717473979</v>
      </c>
      <c r="S30" s="57">
        <f t="shared" si="6"/>
        <v>4.2525882765534453</v>
      </c>
      <c r="T30" s="57">
        <f t="shared" si="7"/>
        <v>4.5568393921874462</v>
      </c>
    </row>
    <row r="31" spans="1:29" ht="9.1999999999999993" customHeight="1">
      <c r="A31" s="176" t="s">
        <v>45</v>
      </c>
      <c r="B31" s="229">
        <v>0.49218690996435538</v>
      </c>
      <c r="C31" s="229">
        <v>0.69343100230179699</v>
      </c>
      <c r="D31" s="229">
        <v>0.29958335250348955</v>
      </c>
      <c r="E31" s="186"/>
      <c r="F31" s="229">
        <v>0.88378092559532273</v>
      </c>
      <c r="G31" s="229">
        <v>0.66003992271178824</v>
      </c>
      <c r="H31" s="186">
        <v>0.45260647112131391</v>
      </c>
      <c r="I31" s="186">
        <v>0.69504852912818971</v>
      </c>
      <c r="J31" s="229">
        <v>0.77502172640193456</v>
      </c>
      <c r="K31" s="173"/>
      <c r="M31" s="57">
        <f t="shared" si="0"/>
        <v>1.5283468857964955</v>
      </c>
      <c r="N31" s="57">
        <f t="shared" si="1"/>
        <v>2.2307785191356508</v>
      </c>
      <c r="O31" s="57">
        <f t="shared" si="2"/>
        <v>0.85607457269268905</v>
      </c>
      <c r="P31" s="57">
        <f t="shared" si="3"/>
        <v>2.7981039132537679</v>
      </c>
      <c r="Q31" s="57">
        <f t="shared" si="4"/>
        <v>2.9531474057338065</v>
      </c>
      <c r="R31" s="57">
        <f t="shared" si="5"/>
        <v>1.7317570839916478</v>
      </c>
      <c r="S31" s="57">
        <f t="shared" si="6"/>
        <v>2.5652383266782217</v>
      </c>
      <c r="T31" s="57">
        <f t="shared" si="7"/>
        <v>2.5717734024630214</v>
      </c>
    </row>
    <row r="32" spans="1:29" ht="9.1999999999999993" customHeight="1">
      <c r="A32" s="176" t="s">
        <v>46</v>
      </c>
      <c r="B32" s="229">
        <v>10.208706945446091</v>
      </c>
      <c r="C32" s="229">
        <v>6.2495926148693588</v>
      </c>
      <c r="D32" s="229">
        <v>13.997834345940232</v>
      </c>
      <c r="E32" s="186"/>
      <c r="F32" s="229">
        <v>6.8557750956748462</v>
      </c>
      <c r="G32" s="229">
        <v>3.7105409134651213</v>
      </c>
      <c r="H32" s="186">
        <v>2.0957250493664872</v>
      </c>
      <c r="I32" s="186">
        <v>6.2792305254813163</v>
      </c>
      <c r="J32" s="229">
        <v>6.7456408357292981</v>
      </c>
      <c r="K32" s="173"/>
      <c r="M32" s="57">
        <f t="shared" si="0"/>
        <v>4.6323212548332018</v>
      </c>
      <c r="N32" s="57">
        <f t="shared" si="1"/>
        <v>6.2924035400963492</v>
      </c>
      <c r="O32" s="57">
        <f t="shared" si="2"/>
        <v>3.0435155904993794</v>
      </c>
      <c r="P32" s="57">
        <f t="shared" si="3"/>
        <v>8.8804162693229198</v>
      </c>
      <c r="Q32" s="57">
        <f t="shared" si="4"/>
        <v>5.9139369990217139</v>
      </c>
      <c r="R32" s="57">
        <f t="shared" si="5"/>
        <v>7.1811934383687337</v>
      </c>
      <c r="S32" s="57">
        <f t="shared" si="6"/>
        <v>7.295325709555958</v>
      </c>
      <c r="T32" s="57">
        <f t="shared" si="7"/>
        <v>7.7931087086951036</v>
      </c>
    </row>
    <row r="33" spans="1:20" ht="18.600000000000001" customHeight="1">
      <c r="A33" s="176" t="s">
        <v>127</v>
      </c>
      <c r="B33" s="229">
        <v>5.003020982500515</v>
      </c>
      <c r="C33" s="229">
        <v>3.4217171382618758</v>
      </c>
      <c r="D33" s="229">
        <v>6.5164306050608491</v>
      </c>
      <c r="E33" s="186"/>
      <c r="F33" s="229">
        <v>3.7522407996993015</v>
      </c>
      <c r="G33" s="229">
        <v>4.0232009024715802</v>
      </c>
      <c r="H33" s="186">
        <v>4.1728150296425763</v>
      </c>
      <c r="I33" s="186">
        <v>2.8935246006087145</v>
      </c>
      <c r="J33" s="229">
        <v>3.9672348529556838</v>
      </c>
      <c r="K33" s="173"/>
      <c r="M33" s="57">
        <f t="shared" si="0"/>
        <v>4.4954329852786339</v>
      </c>
      <c r="N33" s="57">
        <f t="shared" si="1"/>
        <v>5.9608781576842578</v>
      </c>
      <c r="O33" s="57">
        <f t="shared" si="2"/>
        <v>3.0929075735219267</v>
      </c>
      <c r="P33" s="57">
        <f t="shared" si="3"/>
        <v>7.1286041976710459</v>
      </c>
      <c r="Q33" s="57">
        <f t="shared" si="4"/>
        <v>9.0712908756697779</v>
      </c>
      <c r="R33" s="57">
        <f t="shared" si="5"/>
        <v>10.373552039252736</v>
      </c>
      <c r="S33" s="57">
        <f t="shared" si="6"/>
        <v>6.8671281829796786</v>
      </c>
      <c r="T33" s="57">
        <f t="shared" si="7"/>
        <v>7.1134705602307449</v>
      </c>
    </row>
    <row r="34" spans="1:20" ht="18.600000000000001" customHeight="1">
      <c r="A34" s="176" t="s">
        <v>145</v>
      </c>
      <c r="B34" s="229">
        <v>5.2975149457185715</v>
      </c>
      <c r="C34" s="229">
        <v>4.531735159730931</v>
      </c>
      <c r="D34" s="229">
        <v>6.0304155208347296</v>
      </c>
      <c r="E34" s="186"/>
      <c r="F34" s="229">
        <v>6.6115923972149684</v>
      </c>
      <c r="G34" s="229">
        <v>4.6886601763326725</v>
      </c>
      <c r="H34" s="186">
        <v>8.1425384298678303</v>
      </c>
      <c r="I34" s="186">
        <v>4.658074599650198</v>
      </c>
      <c r="J34" s="229">
        <v>6.2232842350989763</v>
      </c>
      <c r="K34" s="173"/>
      <c r="M34" s="57">
        <f t="shared" si="0"/>
        <v>8.9872304254402255</v>
      </c>
      <c r="N34" s="57">
        <f t="shared" si="1"/>
        <v>7.2803328275007395</v>
      </c>
      <c r="O34" s="57">
        <f t="shared" si="2"/>
        <v>10.620841359138113</v>
      </c>
      <c r="P34" s="57">
        <f t="shared" si="3"/>
        <v>5.3403992165093781</v>
      </c>
      <c r="Q34" s="57">
        <f t="shared" si="4"/>
        <v>6.5035348560934292</v>
      </c>
      <c r="R34" s="57">
        <f t="shared" si="5"/>
        <v>6.6038805858421119</v>
      </c>
      <c r="S34" s="57">
        <f t="shared" si="6"/>
        <v>7.8186080761219996</v>
      </c>
      <c r="T34" s="57">
        <f t="shared" si="7"/>
        <v>6.1324788593137534</v>
      </c>
    </row>
    <row r="35" spans="1:20" ht="9.1999999999999993" customHeight="1">
      <c r="A35" s="176" t="s">
        <v>112</v>
      </c>
      <c r="B35" s="229">
        <v>3.0443469864959121</v>
      </c>
      <c r="C35" s="229">
        <v>2.663445185549969</v>
      </c>
      <c r="D35" s="229">
        <v>3.4088945419214185</v>
      </c>
      <c r="E35" s="186"/>
      <c r="F35" s="229">
        <v>2.7384001159178526</v>
      </c>
      <c r="G35" s="229">
        <v>1.8139532475758617</v>
      </c>
      <c r="H35" s="186">
        <v>2.7296463193186575</v>
      </c>
      <c r="I35" s="186">
        <v>2.0971665123642995</v>
      </c>
      <c r="J35" s="229">
        <v>2.66133325400985</v>
      </c>
      <c r="K35" s="173"/>
      <c r="M35" s="57">
        <f t="shared" si="0"/>
        <v>9.1690224900300166</v>
      </c>
      <c r="N35" s="57">
        <f t="shared" si="1"/>
        <v>4.5279877843131837</v>
      </c>
      <c r="O35" s="57">
        <f t="shared" si="2"/>
        <v>13.61079160850713</v>
      </c>
      <c r="P35" s="57">
        <f t="shared" si="3"/>
        <v>3.0752644302176604</v>
      </c>
      <c r="Q35" s="57">
        <f t="shared" si="4"/>
        <v>5.6915013697279413</v>
      </c>
      <c r="R35" s="57">
        <f t="shared" si="5"/>
        <v>2.2275996375065077</v>
      </c>
      <c r="S35" s="57">
        <f t="shared" si="6"/>
        <v>4.6234777911719505</v>
      </c>
      <c r="T35" s="57">
        <f t="shared" si="7"/>
        <v>4.270971930539373</v>
      </c>
    </row>
    <row r="36" spans="1:20" ht="9.1999999999999993" customHeight="1">
      <c r="A36" s="176" t="s">
        <v>113</v>
      </c>
      <c r="B36" s="229">
        <v>11.534855326036574</v>
      </c>
      <c r="C36" s="229">
        <v>14.423928089758348</v>
      </c>
      <c r="D36" s="229">
        <v>8.7698266208804849</v>
      </c>
      <c r="E36" s="186"/>
      <c r="F36" s="229">
        <v>12.107024276161699</v>
      </c>
      <c r="G36" s="229">
        <v>11.100716764997888</v>
      </c>
      <c r="H36" s="186">
        <v>11.226557298584165</v>
      </c>
      <c r="I36" s="186">
        <v>13.196021141491702</v>
      </c>
      <c r="J36" s="229">
        <v>11.891016083336597</v>
      </c>
      <c r="K36" s="173"/>
      <c r="M36" s="57">
        <f t="shared" si="0"/>
        <v>5.4518664192620214</v>
      </c>
      <c r="N36" s="57">
        <f t="shared" si="1"/>
        <v>6.7917204957588417</v>
      </c>
      <c r="O36" s="57">
        <f t="shared" si="2"/>
        <v>4.1695397749647052</v>
      </c>
      <c r="P36" s="57">
        <f t="shared" si="3"/>
        <v>5.56387889990493</v>
      </c>
      <c r="Q36" s="57">
        <f t="shared" si="4"/>
        <v>8.2112004261766351</v>
      </c>
      <c r="R36" s="57">
        <f t="shared" si="5"/>
        <v>6.2457424594888566</v>
      </c>
      <c r="S36" s="57">
        <f t="shared" si="6"/>
        <v>7.2764034655447132</v>
      </c>
      <c r="T36" s="57">
        <f t="shared" si="7"/>
        <v>5.9258375461425938</v>
      </c>
    </row>
    <row r="37" spans="1:20" ht="18.600000000000001" customHeight="1">
      <c r="A37" s="176" t="s">
        <v>114</v>
      </c>
      <c r="B37" s="229">
        <v>3.805830792400748</v>
      </c>
      <c r="C37" s="229">
        <v>3.9447599011147116</v>
      </c>
      <c r="D37" s="229">
        <v>3.6728666876542135</v>
      </c>
      <c r="E37" s="186"/>
      <c r="F37" s="229">
        <v>3.5922352134865427</v>
      </c>
      <c r="G37" s="229">
        <v>5.8657042988278674</v>
      </c>
      <c r="H37" s="186">
        <v>3.172396506179743</v>
      </c>
      <c r="I37" s="186">
        <v>3.5376477102167714</v>
      </c>
      <c r="J37" s="229">
        <v>3.8634551753865418</v>
      </c>
      <c r="K37" s="173"/>
      <c r="M37" s="57">
        <f t="shared" si="0"/>
        <v>10.055884474075082</v>
      </c>
      <c r="N37" s="57">
        <f t="shared" si="1"/>
        <v>12.807522307293112</v>
      </c>
      <c r="O37" s="57">
        <f t="shared" si="2"/>
        <v>7.4223898488860351</v>
      </c>
      <c r="P37" s="57">
        <f t="shared" si="3"/>
        <v>11.705146079471834</v>
      </c>
      <c r="Q37" s="57">
        <f t="shared" si="4"/>
        <v>9.9998332872696398</v>
      </c>
      <c r="R37" s="57">
        <f t="shared" si="5"/>
        <v>11.125771404526178</v>
      </c>
      <c r="S37" s="57">
        <f t="shared" si="6"/>
        <v>11.435553295210688</v>
      </c>
      <c r="T37" s="57">
        <f t="shared" si="7"/>
        <v>11.231629438527552</v>
      </c>
    </row>
    <row r="38" spans="1:20" ht="18.600000000000001" customHeight="1">
      <c r="A38" s="176" t="s">
        <v>115</v>
      </c>
      <c r="B38" s="229">
        <v>1.5124645145621722</v>
      </c>
      <c r="C38" s="229">
        <v>2.1213097342050964</v>
      </c>
      <c r="D38" s="229">
        <v>0.92976042678382997</v>
      </c>
      <c r="E38" s="186"/>
      <c r="F38" s="229">
        <v>2.1810758035437194</v>
      </c>
      <c r="G38" s="229">
        <v>2.0043667336193223</v>
      </c>
      <c r="H38" s="186">
        <v>2.3413949194200558</v>
      </c>
      <c r="I38" s="186">
        <v>2.0332052680068609</v>
      </c>
      <c r="J38" s="229">
        <v>2.0663339901627054</v>
      </c>
      <c r="K38" s="173"/>
      <c r="M38" s="57">
        <f t="shared" si="0"/>
        <v>12.41135859802718</v>
      </c>
      <c r="N38" s="57">
        <f t="shared" si="1"/>
        <v>17.394241684517169</v>
      </c>
      <c r="O38" s="57">
        <f t="shared" si="2"/>
        <v>7.6424185624592678</v>
      </c>
      <c r="P38" s="57">
        <f t="shared" si="3"/>
        <v>14.118060048817508</v>
      </c>
      <c r="Q38" s="57">
        <f t="shared" si="4"/>
        <v>15.421606758296608</v>
      </c>
      <c r="R38" s="57">
        <f t="shared" si="5"/>
        <v>11.563633146604573</v>
      </c>
      <c r="S38" s="57">
        <f t="shared" si="6"/>
        <v>14.004761007998539</v>
      </c>
      <c r="T38" s="57">
        <f t="shared" si="7"/>
        <v>13.890575892583632</v>
      </c>
    </row>
    <row r="39" spans="1:20" ht="27.75" customHeight="1">
      <c r="A39" s="176" t="s">
        <v>116</v>
      </c>
      <c r="B39" s="229">
        <v>4.5992311303361433</v>
      </c>
      <c r="C39" s="229">
        <v>5.9617109077770909</v>
      </c>
      <c r="D39" s="229">
        <v>3.2952502330306084</v>
      </c>
      <c r="E39" s="186"/>
      <c r="F39" s="229">
        <v>6.6847547540129959</v>
      </c>
      <c r="G39" s="229">
        <v>5.123675910262194</v>
      </c>
      <c r="H39" s="186">
        <v>6.9771150463154612</v>
      </c>
      <c r="I39" s="186">
        <v>4.8568596517540286</v>
      </c>
      <c r="J39" s="229">
        <v>6.167733417423503</v>
      </c>
      <c r="K39" s="173"/>
      <c r="M39" s="57">
        <f t="shared" si="0"/>
        <v>2.6647323987045319</v>
      </c>
      <c r="N39" s="57">
        <f t="shared" si="1"/>
        <v>0.81960021182134168</v>
      </c>
      <c r="O39" s="57">
        <f t="shared" si="2"/>
        <v>4.4306427369983776</v>
      </c>
      <c r="P39" s="57">
        <f t="shared" si="3"/>
        <v>0.55810445927456398</v>
      </c>
      <c r="Q39" s="57">
        <f t="shared" si="4"/>
        <v>0.36143889900063081</v>
      </c>
      <c r="R39" s="57">
        <f t="shared" si="5"/>
        <v>0.24898176303859376</v>
      </c>
      <c r="S39" s="57">
        <f t="shared" si="6"/>
        <v>0.71572993289256603</v>
      </c>
      <c r="T39" s="57">
        <f t="shared" si="7"/>
        <v>0.83501866171367922</v>
      </c>
    </row>
    <row r="40" spans="1:20" ht="37.35" customHeight="1">
      <c r="A40" s="176" t="s">
        <v>117</v>
      </c>
      <c r="B40" s="229">
        <v>10.508165537994039</v>
      </c>
      <c r="C40" s="229">
        <v>9.264738446444138</v>
      </c>
      <c r="D40" s="229">
        <v>11.698205347332438</v>
      </c>
      <c r="E40" s="186"/>
      <c r="F40" s="229">
        <v>10.476970904351619</v>
      </c>
      <c r="G40" s="229">
        <v>9.5030910962530442</v>
      </c>
      <c r="H40" s="186">
        <v>12.785642263383961</v>
      </c>
      <c r="I40" s="186">
        <v>9.6691088164350631</v>
      </c>
      <c r="J40" s="229">
        <v>10.461203925802888</v>
      </c>
      <c r="K40" s="173"/>
      <c r="M40" s="57"/>
      <c r="N40" s="57"/>
      <c r="O40" s="57"/>
      <c r="P40" s="57"/>
      <c r="Q40" s="57"/>
      <c r="R40" s="57"/>
      <c r="S40" s="57"/>
      <c r="T40" s="57"/>
    </row>
    <row r="41" spans="1:20" ht="18.75" customHeight="1">
      <c r="A41" s="176" t="s">
        <v>118</v>
      </c>
      <c r="B41" s="229">
        <v>15.521652595897685</v>
      </c>
      <c r="C41" s="229">
        <v>20.245313036437736</v>
      </c>
      <c r="D41" s="229">
        <v>11.000805327697368</v>
      </c>
      <c r="E41" s="186"/>
      <c r="F41" s="229">
        <v>22.065406679381503</v>
      </c>
      <c r="G41" s="229">
        <v>26.037094484938645</v>
      </c>
      <c r="H41" s="186">
        <v>22.776353084086921</v>
      </c>
      <c r="I41" s="186">
        <v>21.354327476609377</v>
      </c>
      <c r="J41" s="229">
        <v>21.574085563749133</v>
      </c>
      <c r="K41" s="173"/>
      <c r="M41" s="57"/>
      <c r="N41" s="57"/>
      <c r="O41" s="57"/>
      <c r="P41" s="57"/>
      <c r="Q41" s="57"/>
      <c r="R41" s="57"/>
      <c r="S41" s="57"/>
      <c r="T41" s="57"/>
    </row>
    <row r="42" spans="1:20" ht="27.75" customHeight="1">
      <c r="A42" s="176" t="s">
        <v>119</v>
      </c>
      <c r="B42" s="229">
        <v>13.448358969726499</v>
      </c>
      <c r="C42" s="229">
        <v>11.931454068722323</v>
      </c>
      <c r="D42" s="229">
        <v>14.900134656007696</v>
      </c>
      <c r="E42" s="186"/>
      <c r="F42" s="229">
        <v>9.1100124356728482</v>
      </c>
      <c r="G42" s="229">
        <v>10.247532307241018</v>
      </c>
      <c r="H42" s="186">
        <v>11.421165037752177</v>
      </c>
      <c r="I42" s="186">
        <v>13.341512674407721</v>
      </c>
      <c r="J42" s="229">
        <v>10.093943474649665</v>
      </c>
      <c r="K42" s="173"/>
      <c r="M42" s="57"/>
      <c r="N42" s="57"/>
      <c r="O42" s="57"/>
      <c r="P42" s="57"/>
      <c r="Q42" s="57"/>
      <c r="R42" s="57"/>
      <c r="S42" s="57"/>
      <c r="T42" s="57"/>
    </row>
    <row r="43" spans="1:20" ht="18.75" customHeight="1">
      <c r="A43" s="176" t="s">
        <v>120</v>
      </c>
      <c r="B43" s="229">
        <v>5.6972953321377746</v>
      </c>
      <c r="C43" s="229">
        <v>4.242558904767078</v>
      </c>
      <c r="D43" s="229">
        <v>7.0895717852010254</v>
      </c>
      <c r="E43" s="186"/>
      <c r="F43" s="229">
        <v>4.753004383859543</v>
      </c>
      <c r="G43" s="229">
        <v>4.359856125488804</v>
      </c>
      <c r="H43" s="186">
        <v>5.9214264731402073</v>
      </c>
      <c r="I43" s="186">
        <v>4.4121756408246853</v>
      </c>
      <c r="J43" s="229">
        <v>4.8950188718481362</v>
      </c>
      <c r="K43" s="173"/>
      <c r="M43" s="57"/>
      <c r="N43" s="57"/>
      <c r="O43" s="57"/>
      <c r="P43" s="57"/>
      <c r="Q43" s="57"/>
      <c r="R43" s="57"/>
      <c r="S43" s="57"/>
      <c r="T43" s="57"/>
    </row>
    <row r="44" spans="1:20" ht="9" customHeight="1">
      <c r="A44" s="176" t="s">
        <v>121</v>
      </c>
      <c r="B44" s="229">
        <v>3.29134932775735</v>
      </c>
      <c r="C44" s="229">
        <v>5.2179817998681983</v>
      </c>
      <c r="D44" s="229">
        <v>1.4474379674876565</v>
      </c>
      <c r="E44" s="186"/>
      <c r="F44" s="229">
        <v>4.772089681060935</v>
      </c>
      <c r="G44" s="229">
        <v>6.5851338506114301</v>
      </c>
      <c r="H44" s="186">
        <v>3.4224330844498683</v>
      </c>
      <c r="I44" s="186">
        <v>6.2164195009624637</v>
      </c>
      <c r="J44" s="229">
        <v>4.7321384687829573</v>
      </c>
      <c r="K44" s="173"/>
      <c r="M44" s="57">
        <f t="shared" ref="M44:T44" si="8">M19/V19*100</f>
        <v>9.6201521745890943</v>
      </c>
      <c r="N44" s="57">
        <f t="shared" si="8"/>
        <v>5.6785910171247487</v>
      </c>
      <c r="O44" s="57">
        <f t="shared" si="8"/>
        <v>13.392480057905342</v>
      </c>
      <c r="P44" s="57">
        <f t="shared" si="8"/>
        <v>5.3935632335190746</v>
      </c>
      <c r="Q44" s="57">
        <f t="shared" si="8"/>
        <v>3.4896061737096309</v>
      </c>
      <c r="R44" s="57">
        <f t="shared" si="8"/>
        <v>1.4186357496163535</v>
      </c>
      <c r="S44" s="57">
        <f t="shared" si="8"/>
        <v>5.527144624357371</v>
      </c>
      <c r="T44" s="57">
        <f t="shared" si="8"/>
        <v>5.6098378949112115</v>
      </c>
    </row>
    <row r="45" spans="1:20" ht="9" customHeight="1">
      <c r="A45" s="176" t="s">
        <v>122</v>
      </c>
      <c r="B45" s="229">
        <v>0.54936714859235547</v>
      </c>
      <c r="C45" s="229">
        <v>0.95400607680454119</v>
      </c>
      <c r="D45" s="229">
        <v>0.16210163358712809</v>
      </c>
      <c r="E45" s="186"/>
      <c r="F45" s="229">
        <v>0.65007155571357567</v>
      </c>
      <c r="G45" s="229">
        <v>0.75056351040204317</v>
      </c>
      <c r="H45" s="186">
        <v>0.39156329288362668</v>
      </c>
      <c r="I45" s="186">
        <v>1.1162094166919452</v>
      </c>
      <c r="J45" s="229">
        <v>0.64561383208701317</v>
      </c>
      <c r="K45" s="173"/>
      <c r="M45" s="57">
        <f t="shared" ref="M45:T46" si="9">M24/V24*100</f>
        <v>11.569333769697472</v>
      </c>
      <c r="N45" s="57">
        <f t="shared" si="9"/>
        <v>8.5850629615848586</v>
      </c>
      <c r="O45" s="57">
        <f t="shared" si="9"/>
        <v>14.425473134550588</v>
      </c>
      <c r="P45" s="57">
        <f t="shared" si="9"/>
        <v>8.9119158284004634</v>
      </c>
      <c r="Q45" s="57">
        <f t="shared" si="9"/>
        <v>8.8069063337111047</v>
      </c>
      <c r="R45" s="57">
        <f t="shared" si="9"/>
        <v>8.2400918256356395</v>
      </c>
      <c r="S45" s="57">
        <f t="shared" si="9"/>
        <v>7.8537687178544564</v>
      </c>
      <c r="T45" s="57">
        <f t="shared" si="9"/>
        <v>9.2336879375043743</v>
      </c>
    </row>
    <row r="46" spans="1:20" ht="18.75" customHeight="1" thickBot="1">
      <c r="A46" s="190" t="s">
        <v>74</v>
      </c>
      <c r="B46" s="233">
        <v>2.04831128559095</v>
      </c>
      <c r="C46" s="233">
        <v>2.476969728398557</v>
      </c>
      <c r="D46" s="233">
        <v>1.6380575481448663</v>
      </c>
      <c r="E46" s="211"/>
      <c r="F46" s="233">
        <v>0.82447253394395781</v>
      </c>
      <c r="G46" s="233">
        <v>2.90215990828615</v>
      </c>
      <c r="H46" s="211">
        <v>1.4692101702335678</v>
      </c>
      <c r="I46" s="211">
        <v>2.0863860205438285</v>
      </c>
      <c r="J46" s="233">
        <v>1.3052215274291645</v>
      </c>
      <c r="K46" s="173"/>
      <c r="M46" s="57">
        <f t="shared" si="9"/>
        <v>7.9992432735010972</v>
      </c>
      <c r="N46" s="57">
        <f t="shared" si="9"/>
        <v>6.960723341871546</v>
      </c>
      <c r="O46" s="57">
        <f t="shared" si="9"/>
        <v>8.9931737337825002</v>
      </c>
      <c r="P46" s="57">
        <f t="shared" si="9"/>
        <v>5.6202717898905412</v>
      </c>
      <c r="Q46" s="57">
        <f t="shared" si="9"/>
        <v>9.160959526281264</v>
      </c>
      <c r="R46" s="57">
        <f t="shared" si="9"/>
        <v>3.2352884465974272</v>
      </c>
      <c r="S46" s="57">
        <f t="shared" si="9"/>
        <v>6.3635348736506057</v>
      </c>
      <c r="T46" s="57">
        <f t="shared" si="9"/>
        <v>6.2810914056234983</v>
      </c>
    </row>
    <row r="47" spans="1:20" ht="9" customHeight="1">
      <c r="A47" s="193" t="s">
        <v>0</v>
      </c>
      <c r="B47" s="234">
        <v>100</v>
      </c>
      <c r="C47" s="234">
        <v>100</v>
      </c>
      <c r="D47" s="234">
        <v>100</v>
      </c>
      <c r="E47" s="212"/>
      <c r="F47" s="234">
        <v>100</v>
      </c>
      <c r="G47" s="234">
        <v>100</v>
      </c>
      <c r="H47" s="212">
        <v>100</v>
      </c>
      <c r="I47" s="212">
        <v>100</v>
      </c>
      <c r="J47" s="234">
        <v>100</v>
      </c>
      <c r="K47" s="173"/>
      <c r="M47" s="57">
        <f t="shared" ref="M47:T47" si="10">SUM(M29:M46)</f>
        <v>97.628676824473501</v>
      </c>
      <c r="N47" s="57">
        <f t="shared" si="10"/>
        <v>96.963566047870245</v>
      </c>
      <c r="O47" s="57">
        <f t="shared" si="10"/>
        <v>98.265230674037184</v>
      </c>
      <c r="P47" s="57">
        <f t="shared" si="10"/>
        <v>98.810439225248004</v>
      </c>
      <c r="Q47" s="57">
        <f t="shared" si="10"/>
        <v>96.67903491472785</v>
      </c>
      <c r="R47" s="57">
        <f t="shared" si="10"/>
        <v>98.287490458459018</v>
      </c>
      <c r="S47" s="57">
        <f t="shared" si="10"/>
        <v>97.270731303007381</v>
      </c>
      <c r="T47" s="57">
        <f t="shared" si="10"/>
        <v>98.328858515514668</v>
      </c>
    </row>
    <row r="48" spans="1:20" ht="9.75" customHeight="1">
      <c r="A48" s="434" t="s">
        <v>307</v>
      </c>
      <c r="B48" s="435"/>
      <c r="C48" s="435"/>
      <c r="D48" s="435"/>
      <c r="E48" s="435"/>
      <c r="F48" s="435"/>
      <c r="G48" s="435"/>
      <c r="H48" s="435"/>
      <c r="I48" s="435"/>
      <c r="J48" s="435"/>
    </row>
    <row r="49" spans="1:10" ht="18" customHeight="1">
      <c r="A49" s="397" t="s">
        <v>269</v>
      </c>
      <c r="B49" s="397"/>
      <c r="C49" s="397"/>
      <c r="D49" s="397"/>
      <c r="E49" s="397"/>
      <c r="F49" s="397"/>
      <c r="G49" s="57"/>
      <c r="H49" s="57"/>
      <c r="I49" s="57"/>
      <c r="J49" s="57"/>
    </row>
    <row r="50" spans="1:10">
      <c r="B50" s="57"/>
      <c r="C50" s="57"/>
      <c r="D50" s="57"/>
      <c r="E50" s="57"/>
      <c r="F50" s="57"/>
      <c r="G50" s="57"/>
      <c r="H50" s="57"/>
      <c r="I50" s="57"/>
      <c r="J50" s="57"/>
    </row>
    <row r="51" spans="1:10" s="58" customFormat="1" ht="12" customHeight="1">
      <c r="I51" s="28"/>
    </row>
    <row r="52" spans="1:10" s="58" customFormat="1" ht="12" customHeight="1">
      <c r="I52" s="28"/>
    </row>
    <row r="53" spans="1:10" s="58" customFormat="1" ht="12" customHeight="1">
      <c r="I53" s="28"/>
    </row>
    <row r="54" spans="1:10" s="58" customFormat="1" ht="12" customHeight="1">
      <c r="I54" s="28"/>
    </row>
    <row r="55" spans="1:10" s="58" customFormat="1" ht="12" customHeight="1">
      <c r="I55" s="28"/>
    </row>
    <row r="56" spans="1:10" s="58" customFormat="1" ht="12" customHeight="1">
      <c r="I56" s="28"/>
    </row>
    <row r="57" spans="1:10" s="58" customFormat="1" ht="12" customHeight="1">
      <c r="I57" s="28"/>
    </row>
    <row r="58" spans="1:10" s="58" customFormat="1" ht="12" customHeight="1">
      <c r="I58" s="28"/>
    </row>
    <row r="59" spans="1:10" s="58" customFormat="1" ht="12" customHeight="1">
      <c r="I59" s="28"/>
    </row>
    <row r="60" spans="1:10" s="58" customFormat="1" ht="12" customHeight="1">
      <c r="I60" s="28"/>
    </row>
    <row r="61" spans="1:10" s="58" customFormat="1" ht="12" customHeight="1">
      <c r="I61" s="28"/>
    </row>
    <row r="62" spans="1:10" s="58" customFormat="1" ht="12" customHeight="1">
      <c r="I62" s="28"/>
    </row>
    <row r="63" spans="1:10" s="58" customFormat="1" ht="12" customHeight="1">
      <c r="I63" s="28"/>
    </row>
    <row r="64" spans="1:10" s="58" customFormat="1" ht="12" customHeight="1">
      <c r="I64" s="28"/>
    </row>
    <row r="65" spans="9:9" s="58" customFormat="1" ht="12" customHeight="1">
      <c r="I65" s="28"/>
    </row>
    <row r="66" spans="9:9" s="58" customFormat="1" ht="12" customHeight="1">
      <c r="I66" s="28"/>
    </row>
    <row r="67" spans="9:9" s="58" customFormat="1" ht="12" customHeight="1">
      <c r="I67" s="28"/>
    </row>
    <row r="68" spans="9:9" s="58" customFormat="1" ht="12" customHeight="1">
      <c r="I68" s="28"/>
    </row>
    <row r="69" spans="9:9" s="58" customFormat="1" ht="12" customHeight="1">
      <c r="I69" s="28"/>
    </row>
    <row r="70" spans="9:9" s="58" customFormat="1" ht="12" customHeight="1">
      <c r="I70" s="28"/>
    </row>
    <row r="71" spans="9:9" s="58" customFormat="1" ht="12" customHeight="1">
      <c r="I71" s="28"/>
    </row>
    <row r="72" spans="9:9" s="58" customFormat="1" ht="12" customHeight="1">
      <c r="I72" s="28"/>
    </row>
    <row r="73" spans="9:9" s="58" customFormat="1" ht="12" customHeight="1">
      <c r="I73" s="28"/>
    </row>
    <row r="74" spans="9:9" s="58" customFormat="1" ht="12" customHeight="1">
      <c r="I74" s="28"/>
    </row>
    <row r="75" spans="9:9" s="58" customFormat="1" ht="12" customHeight="1">
      <c r="I75" s="28"/>
    </row>
    <row r="76" spans="9:9" s="58" customFormat="1" ht="12" customHeight="1">
      <c r="I76" s="28"/>
    </row>
    <row r="77" spans="9:9" s="58" customFormat="1" ht="12" customHeight="1">
      <c r="I77" s="28"/>
    </row>
    <row r="78" spans="9:9" s="58" customFormat="1" ht="12" customHeight="1">
      <c r="I78" s="28"/>
    </row>
    <row r="79" spans="9:9" s="58" customFormat="1" ht="12" customHeight="1">
      <c r="I79" s="28"/>
    </row>
    <row r="80" spans="9:9" s="58" customFormat="1" ht="12" customHeight="1">
      <c r="I80" s="28"/>
    </row>
  </sheetData>
  <mergeCells count="12">
    <mergeCell ref="A1:J1"/>
    <mergeCell ref="A2:J2"/>
    <mergeCell ref="A3:J3"/>
    <mergeCell ref="A4:J4"/>
    <mergeCell ref="A5:J5"/>
    <mergeCell ref="A48:J48"/>
    <mergeCell ref="A49:F49"/>
    <mergeCell ref="B6:D6"/>
    <mergeCell ref="F6:I6"/>
    <mergeCell ref="J6:J7"/>
    <mergeCell ref="A27:J27"/>
    <mergeCell ref="A28:J28"/>
  </mergeCells>
  <pageMargins left="1.05" right="1.05" top="0.5" bottom="0.25" header="0" footer="0"/>
  <pageSetup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dimension ref="A1:J61"/>
  <sheetViews>
    <sheetView showGridLines="0" view="pageLayout" topLeftCell="A3" zoomScale="130" zoomScaleNormal="100" zoomScaleSheetLayoutView="100" zoomScalePageLayoutView="130" workbookViewId="0">
      <selection activeCell="A25" sqref="A25:E25"/>
    </sheetView>
  </sheetViews>
  <sheetFormatPr defaultRowHeight="8.25"/>
  <cols>
    <col min="1" max="1" width="14.140625" style="140" customWidth="1"/>
    <col min="2" max="2" width="10.140625" style="140" customWidth="1"/>
    <col min="3" max="3" width="10.5703125" style="140" customWidth="1"/>
    <col min="4" max="4" width="10.140625" style="140" customWidth="1"/>
    <col min="5" max="5" width="9.7109375" style="140" customWidth="1"/>
    <col min="6" max="6" width="12.7109375" style="140" customWidth="1"/>
    <col min="7" max="16384" width="9.140625" style="140"/>
  </cols>
  <sheetData>
    <row r="1" spans="1:10" ht="10.5" customHeight="1">
      <c r="A1" s="223" t="s">
        <v>367</v>
      </c>
    </row>
    <row r="2" spans="1:10" ht="12.75" customHeight="1">
      <c r="A2" s="398" t="s">
        <v>264</v>
      </c>
      <c r="B2" s="398"/>
      <c r="C2" s="398"/>
      <c r="D2" s="398"/>
      <c r="E2" s="398"/>
    </row>
    <row r="3" spans="1:10" ht="18" customHeight="1">
      <c r="A3" s="409" t="s">
        <v>368</v>
      </c>
      <c r="B3" s="409"/>
      <c r="C3" s="409"/>
      <c r="D3" s="409"/>
      <c r="E3" s="409"/>
    </row>
    <row r="4" spans="1:10" ht="7.5" customHeight="1">
      <c r="A4" s="458"/>
      <c r="B4" s="458"/>
      <c r="C4" s="458"/>
      <c r="D4" s="458"/>
      <c r="E4" s="458"/>
    </row>
    <row r="5" spans="1:10" ht="18" customHeight="1">
      <c r="A5" s="473" t="s">
        <v>369</v>
      </c>
      <c r="B5" s="429"/>
      <c r="C5" s="429"/>
      <c r="D5" s="429"/>
      <c r="E5" s="429"/>
    </row>
    <row r="6" spans="1:10" ht="9.1999999999999993" customHeight="1">
      <c r="B6" s="40" t="s">
        <v>60</v>
      </c>
      <c r="C6" s="40" t="s">
        <v>61</v>
      </c>
      <c r="D6" s="40" t="s">
        <v>62</v>
      </c>
      <c r="E6" s="40" t="s">
        <v>0</v>
      </c>
    </row>
    <row r="7" spans="1:10" ht="9.1999999999999993" customHeight="1">
      <c r="A7" s="21" t="s">
        <v>23</v>
      </c>
      <c r="B7" s="354">
        <v>11088830</v>
      </c>
      <c r="C7" s="354">
        <v>9158227</v>
      </c>
      <c r="D7" s="354">
        <v>3310330</v>
      </c>
      <c r="E7" s="354">
        <v>23557387</v>
      </c>
    </row>
    <row r="8" spans="1:10" ht="9.1999999999999993" customHeight="1">
      <c r="A8" s="105" t="s">
        <v>86</v>
      </c>
      <c r="B8" s="272">
        <v>4952370</v>
      </c>
      <c r="C8" s="272">
        <v>4246253</v>
      </c>
      <c r="D8" s="272">
        <v>2059786</v>
      </c>
      <c r="E8" s="272">
        <v>11258409</v>
      </c>
      <c r="F8" s="28"/>
    </row>
    <row r="9" spans="1:10" ht="9.1999999999999993" customHeight="1">
      <c r="A9" s="105" t="s">
        <v>87</v>
      </c>
      <c r="B9" s="272">
        <v>6136460</v>
      </c>
      <c r="C9" s="272">
        <v>4911974</v>
      </c>
      <c r="D9" s="272">
        <v>1250544</v>
      </c>
      <c r="E9" s="272">
        <v>12298978</v>
      </c>
      <c r="F9" s="28"/>
    </row>
    <row r="10" spans="1:10" ht="9.1999999999999993" customHeight="1">
      <c r="A10" s="21" t="s">
        <v>70</v>
      </c>
      <c r="B10" s="354">
        <v>35384114</v>
      </c>
      <c r="C10" s="354">
        <v>38135461</v>
      </c>
      <c r="D10" s="354">
        <v>32956355</v>
      </c>
      <c r="E10" s="354">
        <v>106475930</v>
      </c>
      <c r="F10" s="28"/>
    </row>
    <row r="11" spans="1:10" ht="9.1999999999999993" customHeight="1">
      <c r="A11" s="21" t="s">
        <v>71</v>
      </c>
      <c r="B11" s="354">
        <v>7070423</v>
      </c>
      <c r="C11" s="354">
        <v>6853346</v>
      </c>
      <c r="D11" s="354">
        <v>3274880</v>
      </c>
      <c r="E11" s="354">
        <v>17198649</v>
      </c>
      <c r="F11" s="28"/>
    </row>
    <row r="12" spans="1:10" ht="9.1999999999999993" customHeight="1">
      <c r="A12" s="21" t="s">
        <v>72</v>
      </c>
      <c r="B12" s="354">
        <v>2396613</v>
      </c>
      <c r="C12" s="354">
        <v>2537275</v>
      </c>
      <c r="D12" s="354">
        <v>2803855</v>
      </c>
      <c r="E12" s="354">
        <v>7737743</v>
      </c>
      <c r="F12" s="28"/>
    </row>
    <row r="13" spans="1:10" ht="9.1999999999999993" customHeight="1" thickBot="1">
      <c r="A13" s="35" t="s">
        <v>73</v>
      </c>
      <c r="B13" s="329">
        <v>1633990</v>
      </c>
      <c r="C13" s="329">
        <v>1305147</v>
      </c>
      <c r="D13" s="329">
        <v>790033</v>
      </c>
      <c r="E13" s="329">
        <v>3729170</v>
      </c>
      <c r="F13" s="28"/>
    </row>
    <row r="14" spans="1:10" ht="9.1999999999999993" customHeight="1">
      <c r="A14" s="124" t="s">
        <v>0</v>
      </c>
      <c r="B14" s="194">
        <v>57573970</v>
      </c>
      <c r="C14" s="194">
        <v>57989456</v>
      </c>
      <c r="D14" s="194">
        <v>43135453</v>
      </c>
      <c r="E14" s="194">
        <v>158698879</v>
      </c>
    </row>
    <row r="15" spans="1:10" ht="9.1999999999999993" customHeight="1">
      <c r="A15" s="219"/>
      <c r="B15" s="220"/>
      <c r="C15" s="132"/>
      <c r="D15" s="132"/>
      <c r="E15" s="132"/>
    </row>
    <row r="16" spans="1:10" ht="9.1999999999999993" customHeight="1">
      <c r="A16" s="474" t="s">
        <v>438</v>
      </c>
      <c r="B16" s="474"/>
      <c r="C16" s="474"/>
      <c r="D16" s="474"/>
      <c r="E16" s="474"/>
      <c r="F16" s="474"/>
      <c r="G16" s="474"/>
      <c r="H16" s="474"/>
      <c r="I16" s="474"/>
      <c r="J16" s="474"/>
    </row>
    <row r="17" spans="1:6" ht="9.1999999999999993" customHeight="1">
      <c r="A17" s="301" t="s">
        <v>23</v>
      </c>
      <c r="B17" s="304">
        <v>47.07156188417671</v>
      </c>
      <c r="C17" s="304">
        <v>38.876242938149296</v>
      </c>
      <c r="D17" s="304">
        <v>14.052195177673992</v>
      </c>
      <c r="E17" s="304">
        <v>100</v>
      </c>
      <c r="F17" s="57"/>
    </row>
    <row r="18" spans="1:6" ht="9.1999999999999993" customHeight="1">
      <c r="A18" s="244" t="s">
        <v>86</v>
      </c>
      <c r="B18" s="306">
        <v>43.988186963184582</v>
      </c>
      <c r="C18" s="306">
        <v>37.716279449431973</v>
      </c>
      <c r="D18" s="306">
        <v>18.295533587383439</v>
      </c>
      <c r="E18" s="306">
        <v>100</v>
      </c>
    </row>
    <row r="19" spans="1:6" ht="9.1999999999999993" customHeight="1">
      <c r="A19" s="244" t="s">
        <v>87</v>
      </c>
      <c r="B19" s="306">
        <v>49.894064368600382</v>
      </c>
      <c r="C19" s="306">
        <v>39.938066398687759</v>
      </c>
      <c r="D19" s="306">
        <v>10.167869232711856</v>
      </c>
      <c r="E19" s="306">
        <v>100</v>
      </c>
    </row>
    <row r="20" spans="1:6" ht="9.1999999999999993" customHeight="1">
      <c r="A20" s="301" t="s">
        <v>70</v>
      </c>
      <c r="B20" s="304">
        <v>33.232030938823449</v>
      </c>
      <c r="C20" s="304">
        <v>35.816039362135648</v>
      </c>
      <c r="D20" s="304">
        <v>30.9519296990409</v>
      </c>
      <c r="E20" s="304">
        <v>100</v>
      </c>
    </row>
    <row r="21" spans="1:6" ht="9.1999999999999993" customHeight="1">
      <c r="A21" s="301" t="s">
        <v>71</v>
      </c>
      <c r="B21" s="304">
        <v>41.110339538878897</v>
      </c>
      <c r="C21" s="304">
        <v>39.848164818062166</v>
      </c>
      <c r="D21" s="304">
        <v>19.041495643058941</v>
      </c>
      <c r="E21" s="304">
        <v>100</v>
      </c>
    </row>
    <row r="22" spans="1:6" ht="9.1999999999999993" customHeight="1">
      <c r="A22" s="301" t="s">
        <v>72</v>
      </c>
      <c r="B22" s="304">
        <v>30.973024045900722</v>
      </c>
      <c r="C22" s="304">
        <v>32.79089264143304</v>
      </c>
      <c r="D22" s="304">
        <v>36.236083312666238</v>
      </c>
      <c r="E22" s="304">
        <v>100</v>
      </c>
    </row>
    <row r="23" spans="1:6" ht="9.1999999999999993" customHeight="1" thickBot="1">
      <c r="A23" s="236" t="s">
        <v>73</v>
      </c>
      <c r="B23" s="307">
        <v>43.816452454567639</v>
      </c>
      <c r="C23" s="307">
        <v>34.998324023844447</v>
      </c>
      <c r="D23" s="307">
        <v>21.185223521587915</v>
      </c>
      <c r="E23" s="307">
        <v>100</v>
      </c>
    </row>
    <row r="24" spans="1:6" ht="9.1999999999999993" customHeight="1">
      <c r="A24" s="299" t="s">
        <v>93</v>
      </c>
      <c r="B24" s="309">
        <v>36.278750273970111</v>
      </c>
      <c r="C24" s="309">
        <v>36.54055804641191</v>
      </c>
      <c r="D24" s="309">
        <v>27.180691679617976</v>
      </c>
      <c r="E24" s="309">
        <v>100</v>
      </c>
    </row>
    <row r="25" spans="1:6" ht="32.25" customHeight="1">
      <c r="A25" s="463" t="s">
        <v>370</v>
      </c>
      <c r="B25" s="464"/>
      <c r="C25" s="464"/>
      <c r="D25" s="464"/>
      <c r="E25" s="464"/>
    </row>
    <row r="26" spans="1:6" ht="10.5" customHeight="1">
      <c r="A26" s="455" t="s">
        <v>323</v>
      </c>
      <c r="B26" s="455"/>
      <c r="C26" s="455"/>
      <c r="D26" s="455"/>
      <c r="E26" s="455"/>
    </row>
    <row r="27" spans="1:6" ht="18" customHeight="1">
      <c r="A27" s="456" t="s">
        <v>269</v>
      </c>
      <c r="B27" s="456"/>
      <c r="C27" s="456"/>
      <c r="D27" s="456"/>
      <c r="E27" s="456"/>
    </row>
    <row r="28" spans="1:6" ht="12.75" customHeight="1"/>
    <row r="30" spans="1:6" ht="13.5" customHeight="1"/>
    <row r="36" ht="12.75" customHeight="1"/>
    <row r="38" ht="13.5" customHeight="1"/>
    <row r="40" ht="36" customHeight="1"/>
    <row r="48" ht="12.75" customHeight="1"/>
    <row r="50" ht="13.5" customHeight="1"/>
    <row r="57" ht="12.75" customHeight="1"/>
    <row r="59" ht="13.5" customHeight="1"/>
    <row r="61" ht="36" customHeight="1"/>
  </sheetData>
  <mergeCells count="8">
    <mergeCell ref="A27:E27"/>
    <mergeCell ref="A2:E2"/>
    <mergeCell ref="A3:E3"/>
    <mergeCell ref="A4:E4"/>
    <mergeCell ref="A5:E5"/>
    <mergeCell ref="A25:E25"/>
    <mergeCell ref="A26:E26"/>
    <mergeCell ref="A16:J16"/>
  </mergeCells>
  <pageMargins left="1.05" right="1.05" top="0.5" bottom="0.25" header="0" footer="0"/>
  <pageSetup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dimension ref="A1:B58"/>
  <sheetViews>
    <sheetView showGridLines="0" view="pageLayout" zoomScale="150" zoomScaleNormal="100" zoomScaleSheetLayoutView="100" zoomScalePageLayoutView="150" workbookViewId="0">
      <selection activeCell="A7" sqref="A7:A14"/>
    </sheetView>
  </sheetViews>
  <sheetFormatPr defaultRowHeight="12.75"/>
  <cols>
    <col min="1" max="1" width="13" customWidth="1"/>
    <col min="2" max="2" width="11.7109375" customWidth="1"/>
  </cols>
  <sheetData>
    <row r="1" spans="1:2" ht="10.5" customHeight="1">
      <c r="A1" s="420" t="s">
        <v>374</v>
      </c>
      <c r="B1" s="420"/>
    </row>
    <row r="2" spans="1:2" ht="36" customHeight="1">
      <c r="A2" s="398" t="s">
        <v>264</v>
      </c>
      <c r="B2" s="398"/>
    </row>
    <row r="3" spans="1:2" ht="39.75" customHeight="1">
      <c r="A3" s="399" t="s">
        <v>372</v>
      </c>
      <c r="B3" s="399"/>
    </row>
    <row r="4" spans="1:2" ht="7.5" customHeight="1">
      <c r="A4" s="71"/>
      <c r="B4" s="71"/>
    </row>
    <row r="5" spans="1:2" ht="25.5" customHeight="1">
      <c r="A5" s="475" t="s">
        <v>373</v>
      </c>
      <c r="B5" s="411"/>
    </row>
    <row r="6" spans="1:2" ht="9.1999999999999993" customHeight="1">
      <c r="A6" s="149"/>
      <c r="B6" s="40" t="s">
        <v>128</v>
      </c>
    </row>
    <row r="7" spans="1:2" ht="9.1999999999999993" customHeight="1">
      <c r="A7" s="236" t="s">
        <v>23</v>
      </c>
      <c r="B7" s="360">
        <v>20000</v>
      </c>
    </row>
    <row r="8" spans="1:2" ht="9.1999999999999993" customHeight="1">
      <c r="A8" s="244" t="s">
        <v>86</v>
      </c>
      <c r="B8" s="361">
        <v>22700</v>
      </c>
    </row>
    <row r="9" spans="1:2" ht="9.1999999999999993" customHeight="1">
      <c r="A9" s="244" t="s">
        <v>87</v>
      </c>
      <c r="B9" s="361">
        <v>20000</v>
      </c>
    </row>
    <row r="10" spans="1:2" ht="9.1999999999999993" customHeight="1">
      <c r="A10" s="239" t="s">
        <v>70</v>
      </c>
      <c r="B10" s="362">
        <v>31000</v>
      </c>
    </row>
    <row r="11" spans="1:2" ht="9.1999999999999993" customHeight="1">
      <c r="A11" s="239" t="s">
        <v>71</v>
      </c>
      <c r="B11" s="362">
        <v>24700</v>
      </c>
    </row>
    <row r="12" spans="1:2" ht="9.1999999999999993" customHeight="1">
      <c r="A12" s="239" t="s">
        <v>72</v>
      </c>
      <c r="B12" s="362">
        <v>34000</v>
      </c>
    </row>
    <row r="13" spans="1:2" ht="9.1999999999999993" customHeight="1" thickBot="1">
      <c r="A13" s="247" t="s">
        <v>73</v>
      </c>
      <c r="B13" s="363">
        <v>23400</v>
      </c>
    </row>
    <row r="14" spans="1:2" ht="9.1999999999999993" customHeight="1">
      <c r="A14" s="249" t="s">
        <v>93</v>
      </c>
      <c r="B14" s="364">
        <v>28500</v>
      </c>
    </row>
    <row r="15" spans="1:2" ht="54" customHeight="1">
      <c r="A15" s="476" t="s">
        <v>371</v>
      </c>
      <c r="B15" s="432"/>
    </row>
    <row r="16" spans="1:2" ht="21.6" customHeight="1">
      <c r="A16" s="477" t="s">
        <v>307</v>
      </c>
      <c r="B16" s="477"/>
    </row>
    <row r="17" spans="1:2" ht="18" customHeight="1">
      <c r="A17" s="403" t="s">
        <v>269</v>
      </c>
      <c r="B17" s="403"/>
    </row>
    <row r="19" spans="1:2">
      <c r="A19" s="8"/>
    </row>
    <row r="20" spans="1:2" ht="12.75" customHeight="1">
      <c r="A20" s="8"/>
    </row>
    <row r="21" spans="1:2">
      <c r="A21" s="8"/>
    </row>
    <row r="22" spans="1:2" ht="12.75" customHeight="1">
      <c r="A22" s="8"/>
    </row>
    <row r="23" spans="1:2">
      <c r="A23" s="8"/>
    </row>
    <row r="24" spans="1:2">
      <c r="A24" s="8"/>
    </row>
    <row r="25" spans="1:2">
      <c r="A25" s="8"/>
    </row>
    <row r="26" spans="1:2" ht="12.75" customHeight="1">
      <c r="A26" s="4"/>
      <c r="B26" s="11"/>
    </row>
    <row r="27" spans="1:2">
      <c r="B27" s="11"/>
    </row>
    <row r="28" spans="1:2">
      <c r="B28" s="11"/>
    </row>
    <row r="29" spans="1:2">
      <c r="B29" s="11"/>
    </row>
    <row r="30" spans="1:2">
      <c r="B30" s="11"/>
    </row>
    <row r="31" spans="1:2" ht="12.75" customHeight="1">
      <c r="B31" s="11"/>
    </row>
    <row r="32" spans="1:2" ht="12.75" customHeight="1">
      <c r="B32" s="11"/>
    </row>
    <row r="33" spans="2:2">
      <c r="B33" s="11"/>
    </row>
    <row r="44" spans="2:2" ht="13.5" customHeight="1"/>
    <row r="46" spans="2:2" ht="12.75" customHeight="1"/>
    <row r="49" ht="12.75" customHeight="1"/>
    <row r="50" ht="13.5" customHeight="1"/>
    <row r="52" ht="12.75" customHeight="1"/>
    <row r="55" ht="13.5" customHeight="1"/>
    <row r="58" ht="12.75" customHeight="1"/>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dimension ref="A1:J61"/>
  <sheetViews>
    <sheetView showGridLines="0" view="pageLayout" zoomScale="130" zoomScaleNormal="100" zoomScaleSheetLayoutView="100" zoomScalePageLayoutView="130" workbookViewId="0">
      <selection activeCell="A25" sqref="A25:E25"/>
    </sheetView>
  </sheetViews>
  <sheetFormatPr defaultRowHeight="8.25"/>
  <cols>
    <col min="1" max="1" width="14.140625" style="149" customWidth="1"/>
    <col min="2" max="2" width="10.140625" style="149" customWidth="1"/>
    <col min="3" max="3" width="10.5703125" style="149" customWidth="1"/>
    <col min="4" max="4" width="10.140625" style="149" customWidth="1"/>
    <col min="5" max="5" width="9.7109375" style="149" customWidth="1"/>
    <col min="6" max="6" width="12.7109375" style="149" customWidth="1"/>
    <col min="7" max="16384" width="9.140625" style="149"/>
  </cols>
  <sheetData>
    <row r="1" spans="1:10" ht="10.5" customHeight="1">
      <c r="A1" s="223" t="s">
        <v>376</v>
      </c>
    </row>
    <row r="2" spans="1:10" ht="12.75" customHeight="1">
      <c r="A2" s="398" t="s">
        <v>264</v>
      </c>
      <c r="B2" s="398"/>
      <c r="C2" s="398"/>
      <c r="D2" s="398"/>
      <c r="E2" s="398"/>
    </row>
    <row r="3" spans="1:10" ht="36" customHeight="1">
      <c r="A3" s="409" t="s">
        <v>375</v>
      </c>
      <c r="B3" s="409"/>
      <c r="C3" s="409"/>
      <c r="D3" s="409"/>
      <c r="E3" s="409"/>
    </row>
    <row r="4" spans="1:10" ht="7.5" customHeight="1">
      <c r="A4" s="458"/>
      <c r="B4" s="458"/>
      <c r="C4" s="458"/>
      <c r="D4" s="458"/>
      <c r="E4" s="458"/>
    </row>
    <row r="5" spans="1:10" ht="25.5" customHeight="1">
      <c r="A5" s="478" t="s">
        <v>437</v>
      </c>
      <c r="B5" s="479"/>
      <c r="C5" s="479"/>
      <c r="D5" s="479"/>
      <c r="E5" s="479"/>
    </row>
    <row r="6" spans="1:10" ht="9.1999999999999993" customHeight="1">
      <c r="B6" s="40" t="s">
        <v>60</v>
      </c>
      <c r="C6" s="40" t="s">
        <v>61</v>
      </c>
      <c r="D6" s="40" t="s">
        <v>62</v>
      </c>
      <c r="E6" s="40" t="s">
        <v>0</v>
      </c>
    </row>
    <row r="7" spans="1:10" ht="9.1999999999999993" customHeight="1">
      <c r="A7" s="21" t="s">
        <v>23</v>
      </c>
      <c r="B7" s="354">
        <v>3697515</v>
      </c>
      <c r="C7" s="354">
        <v>7589238</v>
      </c>
      <c r="D7" s="354">
        <v>3028279</v>
      </c>
      <c r="E7" s="354">
        <v>14315032</v>
      </c>
    </row>
    <row r="8" spans="1:10" ht="9.1999999999999993" customHeight="1">
      <c r="A8" s="105" t="s">
        <v>86</v>
      </c>
      <c r="B8" s="272">
        <v>1217820</v>
      </c>
      <c r="C8" s="272">
        <v>3510407</v>
      </c>
      <c r="D8" s="272">
        <v>1892416</v>
      </c>
      <c r="E8" s="272">
        <v>6620643</v>
      </c>
      <c r="F8" s="28"/>
    </row>
    <row r="9" spans="1:10" ht="9.1999999999999993" customHeight="1">
      <c r="A9" s="105" t="s">
        <v>87</v>
      </c>
      <c r="B9" s="272">
        <v>2479695</v>
      </c>
      <c r="C9" s="272">
        <v>4078831</v>
      </c>
      <c r="D9" s="272">
        <v>1135863</v>
      </c>
      <c r="E9" s="272">
        <v>7694389</v>
      </c>
      <c r="F9" s="28"/>
    </row>
    <row r="10" spans="1:10" ht="9.1999999999999993" customHeight="1">
      <c r="A10" s="21" t="s">
        <v>70</v>
      </c>
      <c r="B10" s="354">
        <v>6725424</v>
      </c>
      <c r="C10" s="354">
        <v>29726716</v>
      </c>
      <c r="D10" s="354">
        <v>29791731</v>
      </c>
      <c r="E10" s="354">
        <v>66243871</v>
      </c>
      <c r="F10" s="28"/>
    </row>
    <row r="11" spans="1:10" ht="9.1999999999999993" customHeight="1">
      <c r="A11" s="21" t="s">
        <v>71</v>
      </c>
      <c r="B11" s="354">
        <v>1858695</v>
      </c>
      <c r="C11" s="354">
        <v>5765805</v>
      </c>
      <c r="D11" s="354">
        <v>3012993</v>
      </c>
      <c r="E11" s="354">
        <v>10637493</v>
      </c>
      <c r="F11" s="28"/>
    </row>
    <row r="12" spans="1:10" ht="9.1999999999999993" customHeight="1">
      <c r="A12" s="21" t="s">
        <v>72</v>
      </c>
      <c r="B12" s="354">
        <v>634622</v>
      </c>
      <c r="C12" s="354">
        <v>2014228</v>
      </c>
      <c r="D12" s="354">
        <v>2554448</v>
      </c>
      <c r="E12" s="354">
        <v>5203298</v>
      </c>
      <c r="F12" s="28"/>
    </row>
    <row r="13" spans="1:10" ht="9.1999999999999993" customHeight="1" thickBot="1">
      <c r="A13" s="35" t="s">
        <v>73</v>
      </c>
      <c r="B13" s="329">
        <v>333453</v>
      </c>
      <c r="C13" s="329">
        <v>1040488</v>
      </c>
      <c r="D13" s="329">
        <v>714872</v>
      </c>
      <c r="E13" s="329">
        <v>2088813</v>
      </c>
      <c r="F13" s="28"/>
    </row>
    <row r="14" spans="1:10" ht="9.1999999999999993" customHeight="1">
      <c r="A14" s="299" t="s">
        <v>0</v>
      </c>
      <c r="B14" s="194">
        <v>13249709</v>
      </c>
      <c r="C14" s="194">
        <v>46136475</v>
      </c>
      <c r="D14" s="194">
        <v>39102323</v>
      </c>
      <c r="E14" s="194">
        <v>98488507</v>
      </c>
    </row>
    <row r="15" spans="1:10" ht="9.1999999999999993" customHeight="1">
      <c r="A15" s="207"/>
      <c r="B15" s="56"/>
      <c r="C15" s="50"/>
      <c r="D15" s="50"/>
      <c r="E15" s="50"/>
    </row>
    <row r="16" spans="1:10" ht="9.1999999999999993" customHeight="1">
      <c r="A16" s="474" t="s">
        <v>438</v>
      </c>
      <c r="B16" s="474"/>
      <c r="C16" s="474"/>
      <c r="D16" s="474"/>
      <c r="E16" s="474"/>
      <c r="F16" s="474"/>
      <c r="G16" s="474"/>
      <c r="H16" s="474"/>
      <c r="I16" s="474"/>
      <c r="J16" s="474"/>
    </row>
    <row r="17" spans="1:6" ht="9.1999999999999993" customHeight="1">
      <c r="A17" s="301" t="s">
        <v>23</v>
      </c>
      <c r="B17" s="304">
        <v>25.829596468942576</v>
      </c>
      <c r="C17" s="304">
        <v>53.015864721783366</v>
      </c>
      <c r="D17" s="304">
        <v>21.154538809274055</v>
      </c>
      <c r="E17" s="304">
        <v>100</v>
      </c>
      <c r="F17" s="57"/>
    </row>
    <row r="18" spans="1:6" ht="9.1999999999999993" customHeight="1">
      <c r="A18" s="244" t="s">
        <v>86</v>
      </c>
      <c r="B18" s="306">
        <v>18.394285872233255</v>
      </c>
      <c r="C18" s="306">
        <v>53.02214603626868</v>
      </c>
      <c r="D18" s="306">
        <v>28.583568091498062</v>
      </c>
      <c r="E18" s="306">
        <v>100</v>
      </c>
    </row>
    <row r="19" spans="1:6" ht="9.1999999999999993" customHeight="1">
      <c r="A19" s="244" t="s">
        <v>87</v>
      </c>
      <c r="B19" s="306">
        <v>32.227315255311368</v>
      </c>
      <c r="C19" s="306">
        <v>53.010459959848667</v>
      </c>
      <c r="D19" s="306">
        <v>14.762224784839965</v>
      </c>
      <c r="E19" s="306">
        <v>100</v>
      </c>
    </row>
    <row r="20" spans="1:6" ht="9.1999999999999993" customHeight="1">
      <c r="A20" s="301" t="s">
        <v>70</v>
      </c>
      <c r="B20" s="304">
        <v>10.152522638660413</v>
      </c>
      <c r="C20" s="304">
        <v>44.874666216290407</v>
      </c>
      <c r="D20" s="304">
        <v>44.972811145049178</v>
      </c>
      <c r="E20" s="304">
        <v>100</v>
      </c>
    </row>
    <row r="21" spans="1:6" ht="9.1999999999999993" customHeight="1">
      <c r="A21" s="301" t="s">
        <v>71</v>
      </c>
      <c r="B21" s="304">
        <v>17.473054976393403</v>
      </c>
      <c r="C21" s="304">
        <v>54.202667865445363</v>
      </c>
      <c r="D21" s="304">
        <v>28.324277158161234</v>
      </c>
      <c r="E21" s="304">
        <v>100</v>
      </c>
    </row>
    <row r="22" spans="1:6" ht="9.1999999999999993" customHeight="1">
      <c r="A22" s="301" t="s">
        <v>72</v>
      </c>
      <c r="B22" s="304">
        <v>12.196533813746589</v>
      </c>
      <c r="C22" s="304">
        <v>38.710602391022</v>
      </c>
      <c r="D22" s="304">
        <v>49.092863795231409</v>
      </c>
      <c r="E22" s="304">
        <v>100</v>
      </c>
    </row>
    <row r="23" spans="1:6" ht="9.1999999999999993" customHeight="1" thickBot="1">
      <c r="A23" s="236" t="s">
        <v>73</v>
      </c>
      <c r="B23" s="307">
        <v>15.963755491755366</v>
      </c>
      <c r="C23" s="307">
        <v>49.812405418771334</v>
      </c>
      <c r="D23" s="307">
        <v>34.223839089473302</v>
      </c>
      <c r="E23" s="307">
        <v>100</v>
      </c>
    </row>
    <row r="24" spans="1:6" ht="9.1999999999999993" customHeight="1">
      <c r="A24" s="299" t="s">
        <v>93</v>
      </c>
      <c r="B24" s="309">
        <v>13.453050922987389</v>
      </c>
      <c r="C24" s="309">
        <v>46.844526742597488</v>
      </c>
      <c r="D24" s="309">
        <v>39.702422334415118</v>
      </c>
      <c r="E24" s="309">
        <v>100</v>
      </c>
    </row>
    <row r="25" spans="1:6" ht="32.25" customHeight="1">
      <c r="A25" s="463" t="s">
        <v>370</v>
      </c>
      <c r="B25" s="464"/>
      <c r="C25" s="464"/>
      <c r="D25" s="464"/>
      <c r="E25" s="464"/>
    </row>
    <row r="26" spans="1:6" ht="10.5" customHeight="1">
      <c r="A26" s="455" t="s">
        <v>323</v>
      </c>
      <c r="B26" s="455"/>
      <c r="C26" s="455"/>
      <c r="D26" s="455"/>
      <c r="E26" s="455"/>
    </row>
    <row r="27" spans="1:6" ht="18" customHeight="1">
      <c r="A27" s="456" t="s">
        <v>269</v>
      </c>
      <c r="B27" s="456"/>
      <c r="C27" s="456"/>
      <c r="D27" s="456"/>
      <c r="E27" s="456"/>
    </row>
    <row r="28" spans="1:6" ht="12.75" customHeight="1"/>
    <row r="30" spans="1:6" ht="13.5" customHeight="1"/>
    <row r="36" ht="12.75" customHeight="1"/>
    <row r="38" ht="13.5" customHeight="1"/>
    <row r="40" ht="36" customHeight="1"/>
    <row r="48" ht="12.75" customHeight="1"/>
    <row r="50" ht="13.5" customHeight="1"/>
    <row r="57" ht="12.75" customHeight="1"/>
    <row r="59" ht="13.5" customHeight="1"/>
    <row r="61" ht="36" customHeight="1"/>
  </sheetData>
  <mergeCells count="8">
    <mergeCell ref="A27:E27"/>
    <mergeCell ref="A2:E2"/>
    <mergeCell ref="A3:E3"/>
    <mergeCell ref="A4:E4"/>
    <mergeCell ref="A5:E5"/>
    <mergeCell ref="A25:E25"/>
    <mergeCell ref="A26:E26"/>
    <mergeCell ref="A16:J16"/>
  </mergeCells>
  <pageMargins left="1.05" right="1.05" top="0.5" bottom="0.25" header="0" footer="0"/>
  <pageSetup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dimension ref="A1:B58"/>
  <sheetViews>
    <sheetView showGridLines="0" showWhiteSpace="0" view="pageLayout" zoomScale="150" zoomScaleNormal="100" zoomScaleSheetLayoutView="100" zoomScalePageLayoutView="150" workbookViewId="0">
      <selection activeCell="A7" sqref="A7:A14"/>
    </sheetView>
  </sheetViews>
  <sheetFormatPr defaultRowHeight="12.75"/>
  <cols>
    <col min="1" max="1" width="13" customWidth="1"/>
    <col min="2" max="2" width="11.7109375" customWidth="1"/>
  </cols>
  <sheetData>
    <row r="1" spans="1:2" ht="10.5" customHeight="1">
      <c r="A1" s="420" t="s">
        <v>378</v>
      </c>
      <c r="B1" s="420"/>
    </row>
    <row r="2" spans="1:2" ht="36" customHeight="1">
      <c r="A2" s="398" t="s">
        <v>264</v>
      </c>
      <c r="B2" s="398"/>
    </row>
    <row r="3" spans="1:2" ht="54" customHeight="1">
      <c r="A3" s="399" t="s">
        <v>377</v>
      </c>
      <c r="B3" s="399"/>
    </row>
    <row r="4" spans="1:2" ht="7.5" customHeight="1">
      <c r="A4" s="71"/>
      <c r="B4" s="71"/>
    </row>
    <row r="5" spans="1:2" ht="39.75" customHeight="1">
      <c r="A5" s="475" t="s">
        <v>379</v>
      </c>
      <c r="B5" s="411"/>
    </row>
    <row r="6" spans="1:2" ht="9.1999999999999993" customHeight="1">
      <c r="A6" s="149"/>
      <c r="B6" s="40" t="s">
        <v>128</v>
      </c>
    </row>
    <row r="7" spans="1:2" ht="9.1999999999999993" customHeight="1">
      <c r="A7" s="236" t="s">
        <v>23</v>
      </c>
      <c r="B7" s="360">
        <v>29000</v>
      </c>
    </row>
    <row r="8" spans="1:2" ht="9.1999999999999993" customHeight="1">
      <c r="A8" s="244" t="s">
        <v>86</v>
      </c>
      <c r="B8" s="361">
        <v>34800</v>
      </c>
    </row>
    <row r="9" spans="1:2" ht="9.1999999999999993" customHeight="1">
      <c r="A9" s="244" t="s">
        <v>87</v>
      </c>
      <c r="B9" s="361">
        <v>25000</v>
      </c>
    </row>
    <row r="10" spans="1:2" ht="9.1999999999999993" customHeight="1">
      <c r="A10" s="239" t="s">
        <v>70</v>
      </c>
      <c r="B10" s="362">
        <v>45000</v>
      </c>
    </row>
    <row r="11" spans="1:2" ht="9.1999999999999993" customHeight="1">
      <c r="A11" s="239" t="s">
        <v>71</v>
      </c>
      <c r="B11" s="362">
        <v>35000</v>
      </c>
    </row>
    <row r="12" spans="1:2" ht="9.1999999999999993" customHeight="1">
      <c r="A12" s="239" t="s">
        <v>72</v>
      </c>
      <c r="B12" s="362">
        <v>48000</v>
      </c>
    </row>
    <row r="13" spans="1:2" ht="9.1999999999999993" customHeight="1" thickBot="1">
      <c r="A13" s="247" t="s">
        <v>73</v>
      </c>
      <c r="B13" s="363">
        <v>37000</v>
      </c>
    </row>
    <row r="14" spans="1:2" ht="9.1999999999999993" customHeight="1">
      <c r="A14" s="249" t="s">
        <v>93</v>
      </c>
      <c r="B14" s="364">
        <v>40000</v>
      </c>
    </row>
    <row r="15" spans="1:2" ht="54" customHeight="1">
      <c r="A15" s="476" t="s">
        <v>371</v>
      </c>
      <c r="B15" s="432"/>
    </row>
    <row r="16" spans="1:2" ht="21.75" customHeight="1">
      <c r="A16" s="477" t="s">
        <v>307</v>
      </c>
      <c r="B16" s="477"/>
    </row>
    <row r="17" spans="1:2" ht="18" customHeight="1">
      <c r="A17" s="403" t="s">
        <v>269</v>
      </c>
      <c r="B17" s="403"/>
    </row>
    <row r="19" spans="1:2">
      <c r="A19" s="8"/>
    </row>
    <row r="20" spans="1:2" ht="12.75" customHeight="1">
      <c r="A20" s="8"/>
    </row>
    <row r="21" spans="1:2">
      <c r="A21" s="8"/>
    </row>
    <row r="22" spans="1:2" ht="12.75" customHeight="1">
      <c r="A22" s="8"/>
    </row>
    <row r="23" spans="1:2">
      <c r="A23" s="8"/>
    </row>
    <row r="24" spans="1:2">
      <c r="A24" s="8"/>
    </row>
    <row r="25" spans="1:2">
      <c r="A25" s="8"/>
    </row>
    <row r="26" spans="1:2" ht="12.75" customHeight="1">
      <c r="A26" s="4"/>
      <c r="B26" s="11"/>
    </row>
    <row r="27" spans="1:2">
      <c r="B27" s="11"/>
    </row>
    <row r="28" spans="1:2">
      <c r="B28" s="11"/>
    </row>
    <row r="29" spans="1:2">
      <c r="B29" s="11"/>
    </row>
    <row r="30" spans="1:2">
      <c r="B30" s="11"/>
    </row>
    <row r="31" spans="1:2" ht="12.75" customHeight="1">
      <c r="B31" s="11"/>
    </row>
    <row r="32" spans="1:2" ht="12.75" customHeight="1">
      <c r="B32" s="11"/>
    </row>
    <row r="33" spans="2:2">
      <c r="B33" s="11"/>
    </row>
    <row r="44" spans="2:2" ht="13.5" customHeight="1"/>
    <row r="46" spans="2:2" ht="12.75" customHeight="1"/>
    <row r="49" ht="12.75" customHeight="1"/>
    <row r="50" ht="13.5" customHeight="1"/>
    <row r="52" ht="12.75" customHeight="1"/>
    <row r="55" ht="13.5" customHeight="1"/>
    <row r="58" ht="12.75" customHeight="1"/>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dimension ref="A1:H62"/>
  <sheetViews>
    <sheetView showGridLines="0" view="pageLayout" zoomScale="150" zoomScaleNormal="100" zoomScaleSheetLayoutView="100" zoomScalePageLayoutView="150" workbookViewId="0">
      <selection activeCell="A8" sqref="A8:A25"/>
    </sheetView>
  </sheetViews>
  <sheetFormatPr defaultRowHeight="8.25"/>
  <cols>
    <col min="1" max="1" width="14.140625" style="149" customWidth="1"/>
    <col min="2" max="7" width="11.42578125" style="149" customWidth="1"/>
    <col min="8" max="8" width="12.7109375" style="149" customWidth="1"/>
    <col min="9" max="16384" width="9.140625" style="149"/>
  </cols>
  <sheetData>
    <row r="1" spans="1:8" ht="10.5" customHeight="1">
      <c r="A1" s="223" t="s">
        <v>381</v>
      </c>
    </row>
    <row r="2" spans="1:8" ht="12.75" customHeight="1">
      <c r="A2" s="398" t="s">
        <v>264</v>
      </c>
      <c r="B2" s="398"/>
      <c r="C2" s="398"/>
      <c r="D2" s="398"/>
      <c r="E2" s="398"/>
      <c r="F2" s="398"/>
      <c r="G2" s="398"/>
    </row>
    <row r="3" spans="1:8" ht="18" customHeight="1">
      <c r="A3" s="409" t="s">
        <v>380</v>
      </c>
      <c r="B3" s="409"/>
      <c r="C3" s="409"/>
      <c r="D3" s="409"/>
      <c r="E3" s="409"/>
      <c r="F3" s="409"/>
      <c r="G3" s="409"/>
    </row>
    <row r="4" spans="1:8" ht="7.5" customHeight="1">
      <c r="A4" s="458"/>
      <c r="B4" s="458"/>
      <c r="C4" s="458"/>
      <c r="D4" s="458"/>
      <c r="E4" s="458"/>
      <c r="F4" s="458"/>
      <c r="G4" s="458"/>
    </row>
    <row r="5" spans="1:8" ht="18" customHeight="1">
      <c r="A5" s="473" t="s">
        <v>383</v>
      </c>
      <c r="B5" s="429"/>
      <c r="C5" s="429"/>
      <c r="D5" s="429"/>
      <c r="E5" s="429"/>
      <c r="F5" s="429"/>
      <c r="G5" s="429"/>
    </row>
    <row r="6" spans="1:8" ht="9.1999999999999993" customHeight="1">
      <c r="A6" s="150"/>
      <c r="B6" s="134" t="s">
        <v>83</v>
      </c>
      <c r="C6" s="134" t="s">
        <v>47</v>
      </c>
      <c r="D6" s="134" t="s">
        <v>84</v>
      </c>
      <c r="E6" s="134" t="s">
        <v>48</v>
      </c>
      <c r="F6" s="134" t="s">
        <v>85</v>
      </c>
      <c r="G6" s="150"/>
    </row>
    <row r="7" spans="1:8" ht="9.1999999999999993" customHeight="1">
      <c r="B7" s="40" t="s">
        <v>259</v>
      </c>
      <c r="C7" s="40" t="s">
        <v>260</v>
      </c>
      <c r="D7" s="40" t="s">
        <v>382</v>
      </c>
      <c r="E7" s="40" t="s">
        <v>261</v>
      </c>
      <c r="F7" s="40" t="s">
        <v>262</v>
      </c>
      <c r="G7" s="40" t="s">
        <v>0</v>
      </c>
    </row>
    <row r="8" spans="1:8" ht="9.1999999999999993" customHeight="1">
      <c r="A8" s="21" t="s">
        <v>23</v>
      </c>
      <c r="B8" s="315">
        <v>3262781</v>
      </c>
      <c r="C8" s="315">
        <v>3293941</v>
      </c>
      <c r="D8" s="315">
        <v>2812865</v>
      </c>
      <c r="E8" s="315">
        <v>2327836</v>
      </c>
      <c r="F8" s="315">
        <v>1571948</v>
      </c>
      <c r="G8" s="315">
        <v>13269371</v>
      </c>
    </row>
    <row r="9" spans="1:8" ht="9.1999999999999993" customHeight="1">
      <c r="A9" s="105" t="s">
        <v>86</v>
      </c>
      <c r="B9" s="316">
        <v>1536509</v>
      </c>
      <c r="C9" s="316">
        <v>1388119</v>
      </c>
      <c r="D9" s="316">
        <v>1310501</v>
      </c>
      <c r="E9" s="316">
        <v>1222023</v>
      </c>
      <c r="F9" s="316">
        <v>923966</v>
      </c>
      <c r="G9" s="316">
        <v>6381118</v>
      </c>
      <c r="H9" s="28"/>
    </row>
    <row r="10" spans="1:8" ht="9.1999999999999993" customHeight="1">
      <c r="A10" s="105" t="s">
        <v>87</v>
      </c>
      <c r="B10" s="316">
        <v>1726272</v>
      </c>
      <c r="C10" s="316">
        <v>1905822</v>
      </c>
      <c r="D10" s="316">
        <v>1502364</v>
      </c>
      <c r="E10" s="316">
        <v>1105813</v>
      </c>
      <c r="F10" s="316">
        <v>647982</v>
      </c>
      <c r="G10" s="316">
        <v>6888253</v>
      </c>
      <c r="H10" s="28"/>
    </row>
    <row r="11" spans="1:8" ht="9.1999999999999993" customHeight="1">
      <c r="A11" s="21" t="s">
        <v>70</v>
      </c>
      <c r="B11" s="315">
        <v>13897318</v>
      </c>
      <c r="C11" s="315">
        <v>15564756</v>
      </c>
      <c r="D11" s="315">
        <v>16062414</v>
      </c>
      <c r="E11" s="315">
        <v>17168369</v>
      </c>
      <c r="F11" s="315">
        <v>18137081</v>
      </c>
      <c r="G11" s="315">
        <v>80829938</v>
      </c>
      <c r="H11" s="28"/>
    </row>
    <row r="12" spans="1:8" ht="9.1999999999999993" customHeight="1">
      <c r="A12" s="21" t="s">
        <v>71</v>
      </c>
      <c r="B12" s="315">
        <v>4410279</v>
      </c>
      <c r="C12" s="315">
        <v>3182483</v>
      </c>
      <c r="D12" s="315">
        <v>2523857</v>
      </c>
      <c r="E12" s="315">
        <v>2017951</v>
      </c>
      <c r="F12" s="315">
        <v>1360763</v>
      </c>
      <c r="G12" s="315">
        <v>13495333</v>
      </c>
      <c r="H12" s="28"/>
    </row>
    <row r="13" spans="1:8" ht="9.1999999999999993" customHeight="1">
      <c r="A13" s="21" t="s">
        <v>72</v>
      </c>
      <c r="B13" s="315">
        <v>716732</v>
      </c>
      <c r="C13" s="315">
        <v>644134</v>
      </c>
      <c r="D13" s="315">
        <v>760644</v>
      </c>
      <c r="E13" s="315">
        <v>951706</v>
      </c>
      <c r="F13" s="315">
        <v>1467893</v>
      </c>
      <c r="G13" s="315">
        <v>4541109</v>
      </c>
      <c r="H13" s="28"/>
    </row>
    <row r="14" spans="1:8" ht="9.1999999999999993" customHeight="1" thickBot="1">
      <c r="A14" s="35" t="s">
        <v>73</v>
      </c>
      <c r="B14" s="317">
        <v>632443</v>
      </c>
      <c r="C14" s="317">
        <v>519643</v>
      </c>
      <c r="D14" s="317">
        <v>468432</v>
      </c>
      <c r="E14" s="317">
        <v>439870</v>
      </c>
      <c r="F14" s="317">
        <v>372333</v>
      </c>
      <c r="G14" s="317">
        <v>2432721</v>
      </c>
      <c r="H14" s="28"/>
    </row>
    <row r="15" spans="1:8" ht="9.1999999999999993" customHeight="1">
      <c r="A15" s="299" t="s">
        <v>0</v>
      </c>
      <c r="B15" s="318">
        <v>22919553</v>
      </c>
      <c r="C15" s="318">
        <v>23204957</v>
      </c>
      <c r="D15" s="318">
        <v>22628212</v>
      </c>
      <c r="E15" s="318">
        <v>22905732</v>
      </c>
      <c r="F15" s="318">
        <v>22910018</v>
      </c>
      <c r="G15" s="318">
        <v>114568472</v>
      </c>
    </row>
    <row r="16" spans="1:8" ht="9.1999999999999993" customHeight="1">
      <c r="A16" s="236"/>
      <c r="B16" s="56"/>
      <c r="C16" s="50"/>
      <c r="D16" s="50"/>
      <c r="E16" s="50"/>
      <c r="F16" s="50"/>
      <c r="G16" s="50"/>
    </row>
    <row r="17" spans="1:8" ht="9.1999999999999993" customHeight="1">
      <c r="A17" s="300" t="s">
        <v>438</v>
      </c>
      <c r="B17" s="56"/>
      <c r="C17" s="50"/>
      <c r="D17" s="50"/>
      <c r="E17" s="50"/>
      <c r="F17" s="50"/>
      <c r="G17" s="50"/>
    </row>
    <row r="18" spans="1:8" ht="9.1999999999999993" customHeight="1">
      <c r="A18" s="301" t="s">
        <v>23</v>
      </c>
      <c r="B18" s="311">
        <v>24.6</v>
      </c>
      <c r="C18" s="311">
        <v>24.8</v>
      </c>
      <c r="D18" s="311">
        <v>21.2</v>
      </c>
      <c r="E18" s="304">
        <v>17.5</v>
      </c>
      <c r="F18" s="311">
        <v>11.8</v>
      </c>
      <c r="G18" s="304">
        <v>100</v>
      </c>
      <c r="H18" s="57"/>
    </row>
    <row r="19" spans="1:8" ht="9.1999999999999993" customHeight="1">
      <c r="A19" s="244" t="s">
        <v>86</v>
      </c>
      <c r="B19" s="312">
        <v>24.1</v>
      </c>
      <c r="C19" s="312">
        <v>21.8</v>
      </c>
      <c r="D19" s="312">
        <v>20.5</v>
      </c>
      <c r="E19" s="306">
        <v>19.2</v>
      </c>
      <c r="F19" s="312">
        <v>14.5</v>
      </c>
      <c r="G19" s="306">
        <v>100</v>
      </c>
    </row>
    <row r="20" spans="1:8" ht="9.1999999999999993" customHeight="1">
      <c r="A20" s="244" t="s">
        <v>87</v>
      </c>
      <c r="B20" s="312">
        <v>25.1</v>
      </c>
      <c r="C20" s="312">
        <v>27.7</v>
      </c>
      <c r="D20" s="312">
        <v>21.8</v>
      </c>
      <c r="E20" s="306">
        <v>16.100000000000001</v>
      </c>
      <c r="F20" s="312">
        <v>9.4</v>
      </c>
      <c r="G20" s="306">
        <v>100</v>
      </c>
    </row>
    <row r="21" spans="1:8" ht="9.1999999999999993" customHeight="1">
      <c r="A21" s="301" t="s">
        <v>70</v>
      </c>
      <c r="B21" s="311">
        <v>17.2</v>
      </c>
      <c r="C21" s="311">
        <v>19.3</v>
      </c>
      <c r="D21" s="311">
        <v>19.899999999999999</v>
      </c>
      <c r="E21" s="304">
        <v>21.2</v>
      </c>
      <c r="F21" s="311">
        <v>22.4</v>
      </c>
      <c r="G21" s="304">
        <v>100</v>
      </c>
    </row>
    <row r="22" spans="1:8" ht="9.1999999999999993" customHeight="1">
      <c r="A22" s="301" t="s">
        <v>71</v>
      </c>
      <c r="B22" s="311">
        <v>32.700000000000003</v>
      </c>
      <c r="C22" s="311">
        <v>23.6</v>
      </c>
      <c r="D22" s="311">
        <v>18.7</v>
      </c>
      <c r="E22" s="304">
        <v>15</v>
      </c>
      <c r="F22" s="311">
        <v>10.1</v>
      </c>
      <c r="G22" s="304">
        <v>100</v>
      </c>
    </row>
    <row r="23" spans="1:8" ht="9.1999999999999993" customHeight="1">
      <c r="A23" s="301" t="s">
        <v>72</v>
      </c>
      <c r="B23" s="311">
        <v>15.8</v>
      </c>
      <c r="C23" s="311">
        <v>14.2</v>
      </c>
      <c r="D23" s="311">
        <v>16.8</v>
      </c>
      <c r="E23" s="304">
        <v>21</v>
      </c>
      <c r="F23" s="311">
        <v>32.299999999999997</v>
      </c>
      <c r="G23" s="304">
        <v>100</v>
      </c>
    </row>
    <row r="24" spans="1:8" ht="9.1999999999999993" customHeight="1" thickBot="1">
      <c r="A24" s="236" t="s">
        <v>73</v>
      </c>
      <c r="B24" s="313">
        <v>26</v>
      </c>
      <c r="C24" s="313">
        <v>21.4</v>
      </c>
      <c r="D24" s="313">
        <v>19.3</v>
      </c>
      <c r="E24" s="307">
        <v>18.100000000000001</v>
      </c>
      <c r="F24" s="313">
        <v>15.3</v>
      </c>
      <c r="G24" s="307">
        <v>100</v>
      </c>
    </row>
    <row r="25" spans="1:8" ht="9.1999999999999993" customHeight="1">
      <c r="A25" s="299" t="s">
        <v>93</v>
      </c>
      <c r="B25" s="314">
        <v>20</v>
      </c>
      <c r="C25" s="314">
        <v>20.3</v>
      </c>
      <c r="D25" s="314">
        <v>19.8</v>
      </c>
      <c r="E25" s="309">
        <v>20</v>
      </c>
      <c r="F25" s="314">
        <v>20</v>
      </c>
      <c r="G25" s="309">
        <v>100</v>
      </c>
    </row>
    <row r="26" spans="1:8" ht="31.5" customHeight="1">
      <c r="A26" s="463" t="s">
        <v>384</v>
      </c>
      <c r="B26" s="464"/>
      <c r="C26" s="464"/>
      <c r="D26" s="464"/>
      <c r="E26" s="464"/>
      <c r="F26" s="464"/>
      <c r="G26" s="464"/>
    </row>
    <row r="27" spans="1:8" ht="10.5" customHeight="1">
      <c r="A27" s="455" t="s">
        <v>323</v>
      </c>
      <c r="B27" s="455"/>
      <c r="C27" s="455"/>
      <c r="D27" s="455"/>
      <c r="E27" s="455"/>
      <c r="F27" s="455"/>
      <c r="G27" s="455"/>
    </row>
    <row r="28" spans="1:8" ht="18" customHeight="1">
      <c r="A28" s="456" t="s">
        <v>269</v>
      </c>
      <c r="B28" s="456"/>
      <c r="C28" s="456"/>
      <c r="D28" s="456"/>
      <c r="E28" s="456"/>
      <c r="F28" s="456"/>
      <c r="G28" s="456"/>
    </row>
    <row r="29" spans="1:8" ht="12.75" customHeight="1"/>
    <row r="31" spans="1:8" ht="13.5" customHeight="1"/>
    <row r="37" ht="12.75" customHeight="1"/>
    <row r="39" ht="13.5" customHeight="1"/>
    <row r="41" ht="36" customHeight="1"/>
    <row r="49" ht="12.75" customHeight="1"/>
    <row r="51" ht="13.5" customHeight="1"/>
    <row r="58" ht="12.75" customHeight="1"/>
    <row r="60" ht="13.5" customHeight="1"/>
    <row r="62" ht="36" customHeight="1"/>
  </sheetData>
  <mergeCells count="7">
    <mergeCell ref="A28:G28"/>
    <mergeCell ref="A2:G2"/>
    <mergeCell ref="A3:G3"/>
    <mergeCell ref="A4:G4"/>
    <mergeCell ref="A5:G5"/>
    <mergeCell ref="A26:G26"/>
    <mergeCell ref="A27:G27"/>
  </mergeCells>
  <pageMargins left="1.05" right="1.05" top="0.5" bottom="0.25" header="0" footer="0"/>
  <pageSetup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dimension ref="A1:B58"/>
  <sheetViews>
    <sheetView showGridLines="0" view="pageLayout" zoomScale="150" zoomScaleNormal="100" zoomScaleSheetLayoutView="100" zoomScalePageLayoutView="150" workbookViewId="0">
      <selection activeCell="E15" sqref="E15"/>
    </sheetView>
  </sheetViews>
  <sheetFormatPr defaultRowHeight="12.75"/>
  <cols>
    <col min="1" max="1" width="13" customWidth="1"/>
    <col min="2" max="2" width="11.7109375" customWidth="1"/>
  </cols>
  <sheetData>
    <row r="1" spans="1:2" ht="10.5" customHeight="1">
      <c r="A1" s="420" t="s">
        <v>386</v>
      </c>
      <c r="B1" s="420"/>
    </row>
    <row r="2" spans="1:2" ht="36" customHeight="1">
      <c r="A2" s="398" t="s">
        <v>264</v>
      </c>
      <c r="B2" s="398"/>
    </row>
    <row r="3" spans="1:2" ht="39.75" customHeight="1">
      <c r="A3" s="399" t="s">
        <v>385</v>
      </c>
      <c r="B3" s="399"/>
    </row>
    <row r="4" spans="1:2" ht="7.5" customHeight="1">
      <c r="A4" s="71"/>
      <c r="B4" s="71"/>
    </row>
    <row r="5" spans="1:2" ht="18" customHeight="1">
      <c r="A5" s="475" t="s">
        <v>387</v>
      </c>
      <c r="B5" s="411"/>
    </row>
    <row r="6" spans="1:2" ht="9.1999999999999993" customHeight="1">
      <c r="A6" s="149"/>
      <c r="B6" s="40" t="s">
        <v>129</v>
      </c>
    </row>
    <row r="7" spans="1:2" ht="9.1999999999999993" customHeight="1">
      <c r="A7" s="236" t="s">
        <v>23</v>
      </c>
      <c r="B7" s="360">
        <v>40000</v>
      </c>
    </row>
    <row r="8" spans="1:2" ht="9.1999999999999993" customHeight="1">
      <c r="A8" s="244" t="s">
        <v>86</v>
      </c>
      <c r="B8" s="361">
        <v>43000</v>
      </c>
    </row>
    <row r="9" spans="1:2" ht="9.1999999999999993" customHeight="1">
      <c r="A9" s="244" t="s">
        <v>87</v>
      </c>
      <c r="B9" s="361">
        <v>36900</v>
      </c>
    </row>
    <row r="10" spans="1:2" ht="9.1999999999999993" customHeight="1">
      <c r="A10" s="239" t="s">
        <v>70</v>
      </c>
      <c r="B10" s="362">
        <v>54000</v>
      </c>
    </row>
    <row r="11" spans="1:2" ht="9.1999999999999993" customHeight="1">
      <c r="A11" s="239" t="s">
        <v>71</v>
      </c>
      <c r="B11" s="362">
        <v>33300</v>
      </c>
    </row>
    <row r="12" spans="1:2" ht="9.1999999999999993" customHeight="1">
      <c r="A12" s="239" t="s">
        <v>72</v>
      </c>
      <c r="B12" s="362">
        <v>67000</v>
      </c>
    </row>
    <row r="13" spans="1:2" ht="9.1999999999999993" customHeight="1" thickBot="1">
      <c r="A13" s="247" t="s">
        <v>73</v>
      </c>
      <c r="B13" s="363">
        <v>41500</v>
      </c>
    </row>
    <row r="14" spans="1:2" ht="9.1999999999999993" customHeight="1">
      <c r="A14" s="249" t="s">
        <v>93</v>
      </c>
      <c r="B14" s="364">
        <v>49800</v>
      </c>
    </row>
    <row r="15" spans="1:2" ht="54" customHeight="1">
      <c r="A15" s="476" t="s">
        <v>371</v>
      </c>
      <c r="B15" s="432"/>
    </row>
    <row r="16" spans="1:2" ht="21.75" customHeight="1">
      <c r="A16" s="477" t="s">
        <v>307</v>
      </c>
      <c r="B16" s="477"/>
    </row>
    <row r="17" spans="1:2" ht="18" customHeight="1">
      <c r="A17" s="403" t="s">
        <v>269</v>
      </c>
      <c r="B17" s="403"/>
    </row>
    <row r="19" spans="1:2">
      <c r="A19" s="8"/>
    </row>
    <row r="20" spans="1:2" ht="12.75" customHeight="1">
      <c r="A20" s="8"/>
    </row>
    <row r="21" spans="1:2">
      <c r="A21" s="8"/>
    </row>
    <row r="22" spans="1:2" ht="12.75" customHeight="1">
      <c r="A22" s="8"/>
    </row>
    <row r="23" spans="1:2">
      <c r="A23" s="8"/>
    </row>
    <row r="24" spans="1:2">
      <c r="A24" s="8"/>
    </row>
    <row r="25" spans="1:2">
      <c r="A25" s="8"/>
    </row>
    <row r="26" spans="1:2" ht="12.75" customHeight="1">
      <c r="A26" s="4"/>
      <c r="B26" s="11"/>
    </row>
    <row r="27" spans="1:2">
      <c r="B27" s="11"/>
    </row>
    <row r="28" spans="1:2">
      <c r="B28" s="11"/>
    </row>
    <row r="29" spans="1:2">
      <c r="B29" s="11"/>
    </row>
    <row r="30" spans="1:2">
      <c r="B30" s="11"/>
    </row>
    <row r="31" spans="1:2" ht="12.75" customHeight="1">
      <c r="B31" s="11"/>
    </row>
    <row r="32" spans="1:2" ht="12.75" customHeight="1">
      <c r="B32" s="11"/>
    </row>
    <row r="33" spans="2:2">
      <c r="B33" s="11"/>
    </row>
    <row r="44" spans="2:2" ht="13.5" customHeight="1"/>
    <row r="46" spans="2:2" ht="12.75" customHeight="1"/>
    <row r="49" ht="12.75" customHeight="1"/>
    <row r="50" ht="13.5" customHeight="1"/>
    <row r="52" ht="12.75" customHeight="1"/>
    <row r="55" ht="13.5" customHeight="1"/>
    <row r="58" ht="12.75" customHeight="1"/>
  </sheetData>
  <mergeCells count="7">
    <mergeCell ref="A17:B17"/>
    <mergeCell ref="A1:B1"/>
    <mergeCell ref="A2:B2"/>
    <mergeCell ref="A3:B3"/>
    <mergeCell ref="A5:B5"/>
    <mergeCell ref="A15:B15"/>
    <mergeCell ref="A16:B16"/>
  </mergeCells>
  <pageMargins left="1.05" right="1.05" top="0.5" bottom="0.25" header="0" footer="0"/>
  <pageSetup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dimension ref="A1:F63"/>
  <sheetViews>
    <sheetView showGridLines="0" view="pageLayout" zoomScaleNormal="100" zoomScaleSheetLayoutView="100" workbookViewId="0">
      <selection activeCell="E33" sqref="E33"/>
    </sheetView>
  </sheetViews>
  <sheetFormatPr defaultRowHeight="8.25"/>
  <cols>
    <col min="1" max="1" width="14" style="149" customWidth="1"/>
    <col min="2" max="5" width="10" style="149" customWidth="1"/>
    <col min="6" max="6" width="12.7109375" style="149" customWidth="1"/>
    <col min="7" max="16384" width="9.140625" style="149"/>
  </cols>
  <sheetData>
    <row r="1" spans="1:6" ht="7.5" customHeight="1">
      <c r="A1" s="223" t="s">
        <v>388</v>
      </c>
    </row>
    <row r="2" spans="1:6" ht="12.95" customHeight="1">
      <c r="A2" s="398" t="s">
        <v>264</v>
      </c>
      <c r="B2" s="398"/>
      <c r="C2" s="398"/>
      <c r="D2" s="398"/>
      <c r="E2" s="398"/>
    </row>
    <row r="3" spans="1:6" ht="18" customHeight="1">
      <c r="A3" s="409" t="s">
        <v>389</v>
      </c>
      <c r="B3" s="409"/>
      <c r="C3" s="409"/>
      <c r="D3" s="409"/>
      <c r="E3" s="409"/>
    </row>
    <row r="4" spans="1:6" ht="7.5" customHeight="1">
      <c r="A4" s="458"/>
      <c r="B4" s="458"/>
      <c r="C4" s="458"/>
      <c r="D4" s="458"/>
      <c r="E4" s="458"/>
    </row>
    <row r="5" spans="1:6" ht="18" customHeight="1">
      <c r="A5" s="475" t="s">
        <v>449</v>
      </c>
      <c r="B5" s="411"/>
      <c r="C5" s="411"/>
      <c r="D5" s="411"/>
      <c r="E5" s="411"/>
    </row>
    <row r="6" spans="1:6" ht="9.1999999999999993" customHeight="1">
      <c r="A6" s="154"/>
      <c r="B6" s="480" t="s">
        <v>390</v>
      </c>
      <c r="C6" s="480"/>
      <c r="D6" s="480"/>
      <c r="E6" s="480"/>
    </row>
    <row r="7" spans="1:6" ht="9.1999999999999993" customHeight="1">
      <c r="B7" s="40" t="s">
        <v>193</v>
      </c>
      <c r="C7" s="40" t="s">
        <v>123</v>
      </c>
      <c r="D7" s="40" t="s">
        <v>124</v>
      </c>
      <c r="E7" s="40" t="s">
        <v>0</v>
      </c>
    </row>
    <row r="8" spans="1:6" ht="9.1999999999999993" customHeight="1">
      <c r="A8" s="21" t="s">
        <v>23</v>
      </c>
      <c r="B8" s="354">
        <v>5518326</v>
      </c>
      <c r="C8" s="354">
        <v>6267930</v>
      </c>
      <c r="D8" s="354">
        <v>512940</v>
      </c>
      <c r="E8" s="354">
        <v>12299196</v>
      </c>
    </row>
    <row r="9" spans="1:6" ht="9.1999999999999993" customHeight="1">
      <c r="A9" s="105" t="s">
        <v>86</v>
      </c>
      <c r="B9" s="272">
        <v>4970026</v>
      </c>
      <c r="C9" s="272">
        <v>2584745</v>
      </c>
      <c r="D9" s="272">
        <v>192779</v>
      </c>
      <c r="E9" s="272">
        <v>7747550</v>
      </c>
      <c r="F9" s="28"/>
    </row>
    <row r="10" spans="1:6" ht="9.1999999999999993" customHeight="1">
      <c r="A10" s="105" t="s">
        <v>87</v>
      </c>
      <c r="B10" s="272">
        <v>548300</v>
      </c>
      <c r="C10" s="272">
        <v>3683185</v>
      </c>
      <c r="D10" s="272">
        <v>320161</v>
      </c>
      <c r="E10" s="272">
        <v>4551646</v>
      </c>
      <c r="F10" s="28"/>
    </row>
    <row r="11" spans="1:6" ht="9.1999999999999993" customHeight="1">
      <c r="A11" s="21" t="s">
        <v>70</v>
      </c>
      <c r="B11" s="354">
        <v>5216671</v>
      </c>
      <c r="C11" s="354">
        <v>13045458</v>
      </c>
      <c r="D11" s="354">
        <v>2180258</v>
      </c>
      <c r="E11" s="354">
        <v>20442387</v>
      </c>
      <c r="F11" s="28"/>
    </row>
    <row r="12" spans="1:6" ht="9.1999999999999993" customHeight="1">
      <c r="A12" s="21" t="s">
        <v>71</v>
      </c>
      <c r="B12" s="354">
        <v>3910759</v>
      </c>
      <c r="C12" s="354">
        <v>5273995</v>
      </c>
      <c r="D12" s="354">
        <v>593477</v>
      </c>
      <c r="E12" s="354">
        <v>9778231</v>
      </c>
      <c r="F12" s="28"/>
    </row>
    <row r="13" spans="1:6" ht="9.1999999999999993" customHeight="1">
      <c r="A13" s="21" t="s">
        <v>72</v>
      </c>
      <c r="B13" s="354">
        <v>400576</v>
      </c>
      <c r="C13" s="354">
        <v>1166744</v>
      </c>
      <c r="D13" s="354">
        <v>178113</v>
      </c>
      <c r="E13" s="354">
        <v>1745433</v>
      </c>
      <c r="F13" s="28"/>
    </row>
    <row r="14" spans="1:6" ht="9.1999999999999993" customHeight="1" thickBot="1">
      <c r="A14" s="35" t="s">
        <v>73</v>
      </c>
      <c r="B14" s="329">
        <v>869741</v>
      </c>
      <c r="C14" s="329">
        <v>917370</v>
      </c>
      <c r="D14" s="329">
        <v>70113</v>
      </c>
      <c r="E14" s="329">
        <v>1857224</v>
      </c>
      <c r="F14" s="28"/>
    </row>
    <row r="15" spans="1:6" ht="9.1999999999999993" customHeight="1">
      <c r="A15" s="299" t="s">
        <v>0</v>
      </c>
      <c r="B15" s="194">
        <v>15916073</v>
      </c>
      <c r="C15" s="194">
        <v>26671497</v>
      </c>
      <c r="D15" s="194">
        <v>3534901</v>
      </c>
      <c r="E15" s="194">
        <v>46122471</v>
      </c>
    </row>
    <row r="16" spans="1:6" ht="9.1999999999999993" customHeight="1">
      <c r="A16" s="236"/>
      <c r="B16" s="56"/>
      <c r="C16" s="50"/>
      <c r="D16" s="50"/>
      <c r="E16" s="50"/>
    </row>
    <row r="17" spans="1:6" ht="9.1999999999999993" customHeight="1">
      <c r="A17" s="236"/>
      <c r="B17" s="480" t="s">
        <v>391</v>
      </c>
      <c r="C17" s="480"/>
      <c r="D17" s="480"/>
      <c r="E17" s="480"/>
    </row>
    <row r="18" spans="1:6" ht="9.1999999999999993" customHeight="1">
      <c r="A18" s="300"/>
      <c r="B18" s="40" t="s">
        <v>193</v>
      </c>
      <c r="C18" s="40" t="s">
        <v>123</v>
      </c>
      <c r="D18" s="40" t="s">
        <v>124</v>
      </c>
      <c r="E18" s="40" t="s">
        <v>0</v>
      </c>
    </row>
    <row r="19" spans="1:6" ht="9.1999999999999993" customHeight="1">
      <c r="A19" s="301" t="s">
        <v>23</v>
      </c>
      <c r="B19" s="304">
        <v>32.373000822770102</v>
      </c>
      <c r="C19" s="304">
        <v>20.8857342977043</v>
      </c>
      <c r="D19" s="323">
        <v>18.659501743939899</v>
      </c>
      <c r="E19" s="304">
        <v>24.694402354690901</v>
      </c>
      <c r="F19" s="57"/>
    </row>
    <row r="20" spans="1:6" ht="9.1999999999999993" customHeight="1">
      <c r="A20" s="244" t="s">
        <v>86</v>
      </c>
      <c r="B20" s="306">
        <v>31.714138293083817</v>
      </c>
      <c r="C20" s="306">
        <v>18.056603430883541</v>
      </c>
      <c r="D20" s="295">
        <v>15.703679688238225</v>
      </c>
      <c r="E20" s="306">
        <v>24.821063632178401</v>
      </c>
    </row>
    <row r="21" spans="1:6" ht="9.1999999999999993" customHeight="1">
      <c r="A21" s="244" t="s">
        <v>87</v>
      </c>
      <c r="B21" s="306">
        <v>39.88364421432567</v>
      </c>
      <c r="C21" s="306">
        <v>23.465905108977502</v>
      </c>
      <c r="D21" s="295">
        <v>21.044615813386059</v>
      </c>
      <c r="E21" s="306">
        <v>24.481754054016694</v>
      </c>
    </row>
    <row r="22" spans="1:6" ht="9.1999999999999993" customHeight="1">
      <c r="A22" s="301" t="s">
        <v>70</v>
      </c>
      <c r="B22" s="304">
        <v>13.234034186906687</v>
      </c>
      <c r="C22" s="304">
        <v>10.699559470845351</v>
      </c>
      <c r="D22" s="323">
        <v>6.9822252620130252</v>
      </c>
      <c r="E22" s="304">
        <v>10.615582506650933</v>
      </c>
    </row>
    <row r="23" spans="1:6" ht="9.1999999999999993" customHeight="1">
      <c r="A23" s="301" t="s">
        <v>71</v>
      </c>
      <c r="B23" s="304">
        <v>38.138516980487694</v>
      </c>
      <c r="C23" s="304">
        <v>23.125432834936081</v>
      </c>
      <c r="D23" s="323">
        <v>18.258813872559923</v>
      </c>
      <c r="E23" s="304">
        <v>26.929493377809006</v>
      </c>
    </row>
    <row r="24" spans="1:6" ht="9.1999999999999993" customHeight="1">
      <c r="A24" s="301" t="s">
        <v>72</v>
      </c>
      <c r="B24" s="304">
        <v>12.663447610460899</v>
      </c>
      <c r="C24" s="304">
        <v>11.952012640157085</v>
      </c>
      <c r="D24" s="323">
        <v>12.954605458865764</v>
      </c>
      <c r="E24" s="304">
        <v>12.205781643715817</v>
      </c>
    </row>
    <row r="25" spans="1:6" ht="9.1999999999999993" customHeight="1" thickBot="1">
      <c r="A25" s="236" t="s">
        <v>73</v>
      </c>
      <c r="B25" s="307">
        <v>23.589644696540049</v>
      </c>
      <c r="C25" s="307">
        <v>19.495812534853041</v>
      </c>
      <c r="D25" s="334">
        <v>13.418550529369885</v>
      </c>
      <c r="E25" s="307">
        <v>20.832712185083444</v>
      </c>
    </row>
    <row r="26" spans="1:6" ht="9.1999999999999993" customHeight="1">
      <c r="A26" s="299" t="s">
        <v>93</v>
      </c>
      <c r="B26" s="309">
        <v>21.634218772247404</v>
      </c>
      <c r="C26" s="309">
        <v>14.096301626630362</v>
      </c>
      <c r="D26" s="355">
        <v>9.0354567643330199</v>
      </c>
      <c r="E26" s="309">
        <v>15.277364406030902</v>
      </c>
    </row>
    <row r="27" spans="1:6" ht="49.5" customHeight="1">
      <c r="A27" s="463" t="s">
        <v>450</v>
      </c>
      <c r="B27" s="464"/>
      <c r="C27" s="464"/>
      <c r="D27" s="464"/>
      <c r="E27" s="464"/>
    </row>
    <row r="28" spans="1:6" ht="10.5" customHeight="1">
      <c r="A28" s="455" t="s">
        <v>323</v>
      </c>
      <c r="B28" s="455"/>
      <c r="C28" s="455"/>
      <c r="D28" s="455"/>
      <c r="E28" s="455"/>
    </row>
    <row r="29" spans="1:6" ht="18" customHeight="1">
      <c r="A29" s="456" t="s">
        <v>269</v>
      </c>
      <c r="B29" s="456"/>
      <c r="C29" s="456"/>
      <c r="D29" s="456"/>
      <c r="E29" s="456"/>
    </row>
    <row r="30" spans="1:6" ht="12.75" customHeight="1"/>
    <row r="32" spans="1:6" ht="13.5" customHeight="1"/>
    <row r="38" ht="12.75" customHeight="1"/>
    <row r="40" ht="13.5" customHeight="1"/>
    <row r="42" ht="36" customHeight="1"/>
    <row r="50" ht="12.75" customHeight="1"/>
    <row r="52" ht="13.5" customHeight="1"/>
    <row r="59" ht="12.75" customHeight="1"/>
    <row r="61" ht="13.5" customHeight="1"/>
    <row r="63" ht="36" customHeight="1"/>
  </sheetData>
  <mergeCells count="9">
    <mergeCell ref="A29:E29"/>
    <mergeCell ref="B6:E6"/>
    <mergeCell ref="B17:E17"/>
    <mergeCell ref="A2:E2"/>
    <mergeCell ref="A3:E3"/>
    <mergeCell ref="A4:E4"/>
    <mergeCell ref="A5:E5"/>
    <mergeCell ref="A27:E27"/>
    <mergeCell ref="A28:E28"/>
  </mergeCells>
  <pageMargins left="1.05" right="1.05" top="0.5" bottom="0.25" header="0" footer="0"/>
  <pageSetup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dimension ref="A1:F63"/>
  <sheetViews>
    <sheetView showGridLines="0" view="pageLayout" zoomScale="150" zoomScaleNormal="100" zoomScaleSheetLayoutView="100" zoomScalePageLayoutView="150" workbookViewId="0">
      <selection activeCell="A27" sqref="A27:E27"/>
    </sheetView>
  </sheetViews>
  <sheetFormatPr defaultRowHeight="8.25"/>
  <cols>
    <col min="1" max="1" width="14.140625" style="149" customWidth="1"/>
    <col min="2" max="5" width="10.140625" style="149" customWidth="1"/>
    <col min="6" max="6" width="12.7109375" style="149" customWidth="1"/>
    <col min="7" max="16384" width="9.140625" style="149"/>
  </cols>
  <sheetData>
    <row r="1" spans="1:6" ht="10.5" customHeight="1">
      <c r="A1" s="223" t="s">
        <v>393</v>
      </c>
    </row>
    <row r="2" spans="1:6" ht="12.75" customHeight="1">
      <c r="A2" s="398" t="s">
        <v>264</v>
      </c>
      <c r="B2" s="398"/>
      <c r="C2" s="398"/>
      <c r="D2" s="398"/>
      <c r="E2" s="398"/>
    </row>
    <row r="3" spans="1:6" ht="36" customHeight="1">
      <c r="A3" s="409" t="s">
        <v>392</v>
      </c>
      <c r="B3" s="409"/>
      <c r="C3" s="409"/>
      <c r="D3" s="409"/>
      <c r="E3" s="409"/>
    </row>
    <row r="4" spans="1:6" ht="7.5" customHeight="1">
      <c r="A4" s="458"/>
      <c r="B4" s="458"/>
      <c r="C4" s="458"/>
      <c r="D4" s="458"/>
      <c r="E4" s="458"/>
    </row>
    <row r="5" spans="1:6" ht="18" customHeight="1">
      <c r="A5" s="475" t="s">
        <v>394</v>
      </c>
      <c r="B5" s="411"/>
      <c r="C5" s="411"/>
      <c r="D5" s="411"/>
      <c r="E5" s="411"/>
    </row>
    <row r="6" spans="1:6" ht="9.1999999999999993" customHeight="1">
      <c r="A6" s="154"/>
      <c r="B6" s="480" t="s">
        <v>395</v>
      </c>
      <c r="C6" s="480"/>
      <c r="D6" s="480"/>
      <c r="E6" s="480"/>
    </row>
    <row r="7" spans="1:6" ht="9.1999999999999993" customHeight="1">
      <c r="B7" s="40" t="s">
        <v>193</v>
      </c>
      <c r="C7" s="40" t="s">
        <v>123</v>
      </c>
      <c r="D7" s="40" t="s">
        <v>124</v>
      </c>
      <c r="E7" s="40" t="s">
        <v>0</v>
      </c>
    </row>
    <row r="8" spans="1:6" ht="9.1999999999999993" customHeight="1">
      <c r="A8" s="21" t="s">
        <v>23</v>
      </c>
      <c r="B8" s="354">
        <v>2446131</v>
      </c>
      <c r="C8" s="354">
        <v>13232753</v>
      </c>
      <c r="D8" s="354">
        <v>148897</v>
      </c>
      <c r="E8" s="354">
        <v>15827781</v>
      </c>
    </row>
    <row r="9" spans="1:6" ht="9.1999999999999993" customHeight="1">
      <c r="A9" s="105" t="s">
        <v>86</v>
      </c>
      <c r="B9" s="272">
        <v>1787719</v>
      </c>
      <c r="C9" s="272">
        <v>4276492</v>
      </c>
      <c r="D9" s="272">
        <v>10197</v>
      </c>
      <c r="E9" s="272">
        <v>6074408</v>
      </c>
      <c r="F9" s="28"/>
    </row>
    <row r="10" spans="1:6" ht="9.1999999999999993" customHeight="1">
      <c r="A10" s="105" t="s">
        <v>87</v>
      </c>
      <c r="B10" s="272">
        <v>658412</v>
      </c>
      <c r="C10" s="272">
        <v>8956261</v>
      </c>
      <c r="D10" s="272">
        <v>138700</v>
      </c>
      <c r="E10" s="272">
        <v>9753373</v>
      </c>
      <c r="F10" s="28"/>
    </row>
    <row r="11" spans="1:6" ht="9.1999999999999993" customHeight="1">
      <c r="A11" s="21" t="s">
        <v>70</v>
      </c>
      <c r="B11" s="354">
        <v>2213947</v>
      </c>
      <c r="C11" s="354">
        <v>19460638</v>
      </c>
      <c r="D11" s="354">
        <v>108662</v>
      </c>
      <c r="E11" s="354">
        <v>21783247</v>
      </c>
      <c r="F11" s="28"/>
    </row>
    <row r="12" spans="1:6" ht="9.1999999999999993" customHeight="1">
      <c r="A12" s="21" t="s">
        <v>71</v>
      </c>
      <c r="B12" s="354">
        <v>749831</v>
      </c>
      <c r="C12" s="354">
        <v>6460628</v>
      </c>
      <c r="D12" s="354">
        <v>46353</v>
      </c>
      <c r="E12" s="354">
        <v>7256812</v>
      </c>
      <c r="F12" s="28"/>
    </row>
    <row r="13" spans="1:6" ht="9.1999999999999993" customHeight="1">
      <c r="A13" s="21" t="s">
        <v>72</v>
      </c>
      <c r="B13" s="354">
        <v>243968</v>
      </c>
      <c r="C13" s="354">
        <v>1940187</v>
      </c>
      <c r="D13" s="354">
        <v>78035</v>
      </c>
      <c r="E13" s="354">
        <v>2262190</v>
      </c>
      <c r="F13" s="28"/>
    </row>
    <row r="14" spans="1:6" ht="9.1999999999999993" customHeight="1" thickBot="1">
      <c r="A14" s="35" t="s">
        <v>73</v>
      </c>
      <c r="B14" s="329">
        <v>316764</v>
      </c>
      <c r="C14" s="329">
        <v>1334269</v>
      </c>
      <c r="D14" s="329">
        <v>12499</v>
      </c>
      <c r="E14" s="329">
        <v>1663532</v>
      </c>
      <c r="F14" s="28"/>
    </row>
    <row r="15" spans="1:6" ht="9.1999999999999993" customHeight="1">
      <c r="A15" s="124" t="s">
        <v>0</v>
      </c>
      <c r="B15" s="194">
        <v>5970641</v>
      </c>
      <c r="C15" s="194">
        <v>42428475</v>
      </c>
      <c r="D15" s="194">
        <v>394446</v>
      </c>
      <c r="E15" s="194">
        <v>48793562</v>
      </c>
    </row>
    <row r="16" spans="1:6" ht="9.1999999999999993" customHeight="1">
      <c r="A16" s="148"/>
      <c r="B16" s="56"/>
      <c r="C16" s="50"/>
      <c r="D16" s="50"/>
      <c r="E16" s="50"/>
    </row>
    <row r="17" spans="1:6" ht="9.1999999999999993" customHeight="1">
      <c r="A17" s="148"/>
      <c r="B17" s="480" t="s">
        <v>396</v>
      </c>
      <c r="C17" s="480"/>
      <c r="D17" s="480"/>
      <c r="E17" s="480"/>
    </row>
    <row r="18" spans="1:6" ht="9.1999999999999993" customHeight="1">
      <c r="A18" s="123"/>
      <c r="B18" s="40" t="s">
        <v>193</v>
      </c>
      <c r="C18" s="40" t="s">
        <v>123</v>
      </c>
      <c r="D18" s="40" t="s">
        <v>124</v>
      </c>
      <c r="E18" s="40" t="s">
        <v>0</v>
      </c>
    </row>
    <row r="19" spans="1:6" ht="9.1999999999999993" customHeight="1">
      <c r="A19" s="125" t="s">
        <v>23</v>
      </c>
      <c r="B19" s="304">
        <v>14.236975916296188</v>
      </c>
      <c r="C19" s="304">
        <v>43.050384041448865</v>
      </c>
      <c r="D19" s="305">
        <v>5.2984353109931046</v>
      </c>
      <c r="E19" s="304">
        <v>31.200305857116472</v>
      </c>
      <c r="F19" s="57"/>
    </row>
    <row r="20" spans="1:6" ht="9.1999999999999993" customHeight="1">
      <c r="A20" s="68" t="s">
        <v>86</v>
      </c>
      <c r="B20" s="306">
        <v>11.318864478663151</v>
      </c>
      <c r="C20" s="306">
        <v>28.792995246672572</v>
      </c>
      <c r="D20" s="258">
        <v>0.80559850272601519</v>
      </c>
      <c r="E20" s="306">
        <v>19.034593535786094</v>
      </c>
    </row>
    <row r="21" spans="1:6" ht="9.1999999999999993" customHeight="1">
      <c r="A21" s="68" t="s">
        <v>87</v>
      </c>
      <c r="B21" s="306">
        <v>47.457221525465265</v>
      </c>
      <c r="C21" s="306">
        <v>56.380864428935325</v>
      </c>
      <c r="D21" s="258">
        <v>8.9806013830255633</v>
      </c>
      <c r="E21" s="306">
        <v>51.832484327424446</v>
      </c>
    </row>
    <row r="22" spans="1:6" ht="9.1999999999999993" customHeight="1">
      <c r="A22" s="125" t="s">
        <v>70</v>
      </c>
      <c r="B22" s="304">
        <v>5.5855278183982859</v>
      </c>
      <c r="C22" s="304">
        <v>15.57028030490282</v>
      </c>
      <c r="D22" s="305">
        <v>0.3363268325992943</v>
      </c>
      <c r="E22" s="304">
        <v>11.061334906753949</v>
      </c>
    </row>
    <row r="23" spans="1:6" ht="9.1999999999999993" customHeight="1">
      <c r="A23" s="125" t="s">
        <v>71</v>
      </c>
      <c r="B23" s="304">
        <v>7.206882413108179</v>
      </c>
      <c r="C23" s="304">
        <v>26.77177198518546</v>
      </c>
      <c r="D23" s="305">
        <v>1.3631771883312527</v>
      </c>
      <c r="E23" s="304">
        <v>19.128597960543932</v>
      </c>
    </row>
    <row r="24" spans="1:6" ht="9.1999999999999993" customHeight="1">
      <c r="A24" s="125" t="s">
        <v>72</v>
      </c>
      <c r="B24" s="304">
        <v>7.6745295824288098</v>
      </c>
      <c r="C24" s="304">
        <v>19.431012632746594</v>
      </c>
      <c r="D24" s="305">
        <v>5.5966790718556645</v>
      </c>
      <c r="E24" s="304">
        <v>15.538895424323899</v>
      </c>
    </row>
    <row r="25" spans="1:6" ht="9.1999999999999993" customHeight="1" thickBot="1">
      <c r="A25" s="148" t="s">
        <v>73</v>
      </c>
      <c r="B25" s="307">
        <v>8.4915971083469177</v>
      </c>
      <c r="C25" s="307">
        <v>27.080269911909451</v>
      </c>
      <c r="D25" s="308">
        <v>2.3317333253737136</v>
      </c>
      <c r="E25" s="307">
        <v>18.094750273863426</v>
      </c>
    </row>
    <row r="26" spans="1:6" ht="9.1999999999999993" customHeight="1">
      <c r="A26" s="124" t="s">
        <v>93</v>
      </c>
      <c r="B26" s="309">
        <v>8.0540273056980265</v>
      </c>
      <c r="C26" s="309">
        <v>21.784115516870799</v>
      </c>
      <c r="D26" s="310">
        <v>0.97515971446183558</v>
      </c>
      <c r="E26" s="309">
        <v>15.772946841397989</v>
      </c>
    </row>
    <row r="27" spans="1:6" ht="21.75" customHeight="1">
      <c r="A27" s="463" t="s">
        <v>332</v>
      </c>
      <c r="B27" s="464"/>
      <c r="C27" s="464"/>
      <c r="D27" s="464"/>
      <c r="E27" s="464"/>
    </row>
    <row r="28" spans="1:6" ht="10.5" customHeight="1">
      <c r="A28" s="455" t="s">
        <v>323</v>
      </c>
      <c r="B28" s="455"/>
      <c r="C28" s="455"/>
      <c r="D28" s="455"/>
      <c r="E28" s="455"/>
    </row>
    <row r="29" spans="1:6" ht="18" customHeight="1">
      <c r="A29" s="456" t="s">
        <v>269</v>
      </c>
      <c r="B29" s="456"/>
      <c r="C29" s="456"/>
      <c r="D29" s="456"/>
      <c r="E29" s="456"/>
    </row>
    <row r="30" spans="1:6" ht="12.75" customHeight="1"/>
    <row r="32" spans="1:6" ht="13.5" customHeight="1"/>
    <row r="38" ht="12.75" customHeight="1"/>
    <row r="40" ht="13.5" customHeight="1"/>
    <row r="42" ht="36" customHeight="1"/>
    <row r="50" ht="12.75" customHeight="1"/>
    <row r="52" ht="13.5" customHeight="1"/>
    <row r="59" ht="12.75" customHeight="1"/>
    <row r="61" ht="13.5" customHeight="1"/>
    <row r="63" ht="36" customHeight="1"/>
  </sheetData>
  <mergeCells count="9">
    <mergeCell ref="A27:E27"/>
    <mergeCell ref="A28:E28"/>
    <mergeCell ref="A29:E29"/>
    <mergeCell ref="A2:E2"/>
    <mergeCell ref="A3:E3"/>
    <mergeCell ref="A4:E4"/>
    <mergeCell ref="A5:E5"/>
    <mergeCell ref="B6:E6"/>
    <mergeCell ref="B17:E17"/>
  </mergeCells>
  <pageMargins left="1.05" right="1.05" top="0.5" bottom="0.25"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I13"/>
  <sheetViews>
    <sheetView showGridLines="0" view="pageLayout" zoomScale="145" zoomScaleNormal="100" zoomScaleSheetLayoutView="100" zoomScalePageLayoutView="145" workbookViewId="0">
      <selection activeCell="A25" sqref="A25:E25"/>
    </sheetView>
  </sheetViews>
  <sheetFormatPr defaultColWidth="9.140625" defaultRowHeight="12.75"/>
  <cols>
    <col min="1" max="1" width="14.140625" customWidth="1"/>
    <col min="2" max="5" width="10" customWidth="1"/>
  </cols>
  <sheetData>
    <row r="1" spans="1:9" ht="10.5" customHeight="1">
      <c r="A1" s="222" t="s">
        <v>276</v>
      </c>
      <c r="B1" s="14"/>
      <c r="C1" s="14"/>
      <c r="D1" s="14"/>
      <c r="E1" s="14"/>
    </row>
    <row r="2" spans="1:9" ht="12.75" customHeight="1">
      <c r="A2" s="398" t="s">
        <v>264</v>
      </c>
      <c r="B2" s="398"/>
      <c r="C2" s="398"/>
      <c r="D2" s="398"/>
      <c r="E2" s="398"/>
    </row>
    <row r="3" spans="1:9" ht="18" customHeight="1">
      <c r="A3" s="399" t="s">
        <v>277</v>
      </c>
      <c r="B3" s="399"/>
      <c r="C3" s="399"/>
      <c r="D3" s="399"/>
      <c r="E3" s="399"/>
    </row>
    <row r="4" spans="1:9" ht="7.5" customHeight="1">
      <c r="A4" s="16"/>
      <c r="B4" s="16"/>
      <c r="C4" s="16"/>
      <c r="D4" s="16"/>
      <c r="E4" s="16"/>
    </row>
    <row r="5" spans="1:9" ht="18" customHeight="1">
      <c r="A5" s="414" t="s">
        <v>278</v>
      </c>
      <c r="B5" s="400"/>
      <c r="C5" s="400"/>
      <c r="D5" s="400"/>
      <c r="E5" s="400"/>
      <c r="H5" s="3"/>
      <c r="I5" s="3" t="e">
        <f>#REF!/#REF!*100</f>
        <v>#REF!</v>
      </c>
    </row>
    <row r="6" spans="1:9" ht="9.1999999999999993" customHeight="1">
      <c r="A6" s="19"/>
      <c r="B6" s="20" t="s">
        <v>197</v>
      </c>
      <c r="C6" s="20" t="s">
        <v>134</v>
      </c>
      <c r="D6" s="20" t="s">
        <v>198</v>
      </c>
      <c r="E6" s="20" t="s">
        <v>135</v>
      </c>
      <c r="H6" s="3"/>
      <c r="I6" s="3" t="e">
        <f>#REF!/#REF!*100</f>
        <v>#REF!</v>
      </c>
    </row>
    <row r="7" spans="1:9" ht="9.1999999999999993" customHeight="1">
      <c r="A7" s="21" t="s">
        <v>88</v>
      </c>
      <c r="B7" s="24">
        <v>31912465</v>
      </c>
      <c r="C7" s="24">
        <v>21072230</v>
      </c>
      <c r="D7" s="25">
        <v>62.907028386008399</v>
      </c>
      <c r="E7" s="25">
        <v>59.856671650880799</v>
      </c>
    </row>
    <row r="8" spans="1:9" ht="9.1999999999999993" customHeight="1">
      <c r="A8" s="35" t="s">
        <v>89</v>
      </c>
      <c r="B8" s="36">
        <v>18817105</v>
      </c>
      <c r="C8" s="36">
        <v>14132250</v>
      </c>
      <c r="D8" s="37">
        <v>37.092971613991601</v>
      </c>
      <c r="E8" s="37">
        <v>40.143328349119201</v>
      </c>
    </row>
    <row r="9" spans="1:9" ht="9.1999999999999993" customHeight="1">
      <c r="A9" s="216" t="s">
        <v>428</v>
      </c>
      <c r="B9" s="106">
        <v>5544860</v>
      </c>
      <c r="C9" s="106">
        <v>3917885</v>
      </c>
      <c r="D9" s="107">
        <v>10.930232603982253</v>
      </c>
      <c r="E9" s="107">
        <v>11.128938703255949</v>
      </c>
    </row>
    <row r="10" spans="1:9" ht="9.1999999999999993" customHeight="1" thickBot="1">
      <c r="A10" s="110" t="s">
        <v>429</v>
      </c>
      <c r="B10" s="111">
        <v>13272245</v>
      </c>
      <c r="C10" s="111">
        <v>10214365</v>
      </c>
      <c r="D10" s="112">
        <v>26.16273901000935</v>
      </c>
      <c r="E10" s="112">
        <v>29.014389645863254</v>
      </c>
    </row>
    <row r="11" spans="1:9" ht="9.1999999999999993" customHeight="1">
      <c r="A11" s="44" t="s">
        <v>0</v>
      </c>
      <c r="B11" s="48">
        <v>50729570</v>
      </c>
      <c r="C11" s="48">
        <v>35204480</v>
      </c>
      <c r="D11" s="46">
        <v>100</v>
      </c>
      <c r="E11" s="46">
        <v>100</v>
      </c>
    </row>
    <row r="12" spans="1:9" ht="21.75" customHeight="1">
      <c r="A12" s="401" t="s">
        <v>441</v>
      </c>
      <c r="B12" s="402"/>
      <c r="C12" s="402"/>
      <c r="D12" s="402"/>
      <c r="E12" s="402"/>
    </row>
    <row r="13" spans="1:9" ht="18" customHeight="1">
      <c r="A13" s="397" t="s">
        <v>269</v>
      </c>
      <c r="B13" s="397"/>
      <c r="C13" s="397"/>
      <c r="D13" s="397"/>
      <c r="E13" s="397"/>
    </row>
  </sheetData>
  <mergeCells count="5">
    <mergeCell ref="A5:E5"/>
    <mergeCell ref="A12:E12"/>
    <mergeCell ref="A13:E13"/>
    <mergeCell ref="A2:E2"/>
    <mergeCell ref="A3:E3"/>
  </mergeCells>
  <phoneticPr fontId="1" type="noConversion"/>
  <pageMargins left="1.05" right="1.05" top="0.5" bottom="0.25" header="0" footer="0"/>
  <pageSetup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dimension ref="A1:H40"/>
  <sheetViews>
    <sheetView showGridLines="0" view="pageLayout" zoomScale="150" zoomScaleNormal="100" zoomScaleSheetLayoutView="100" zoomScalePageLayoutView="150" workbookViewId="0">
      <selection activeCell="C31" sqref="C31"/>
    </sheetView>
  </sheetViews>
  <sheetFormatPr defaultRowHeight="8.25"/>
  <cols>
    <col min="1" max="1" width="14.140625" style="152" customWidth="1"/>
    <col min="2" max="4" width="11.28515625" style="152" customWidth="1"/>
    <col min="5" max="5" width="0.7109375" style="208" customWidth="1"/>
    <col min="6" max="8" width="11.42578125" style="152" customWidth="1"/>
    <col min="9" max="16384" width="9.140625" style="152"/>
  </cols>
  <sheetData>
    <row r="1" spans="1:8" ht="10.5" customHeight="1">
      <c r="A1" s="223" t="s">
        <v>399</v>
      </c>
    </row>
    <row r="2" spans="1:8" ht="12.75" customHeight="1">
      <c r="A2" s="398" t="s">
        <v>264</v>
      </c>
      <c r="B2" s="398"/>
      <c r="C2" s="398"/>
      <c r="D2" s="398"/>
      <c r="E2" s="398"/>
      <c r="F2" s="398"/>
      <c r="G2" s="398"/>
      <c r="H2" s="398"/>
    </row>
    <row r="3" spans="1:8" ht="18" customHeight="1">
      <c r="A3" s="409" t="s">
        <v>397</v>
      </c>
      <c r="B3" s="409"/>
      <c r="C3" s="409"/>
      <c r="D3" s="409"/>
      <c r="E3" s="409"/>
      <c r="F3" s="409"/>
      <c r="G3" s="409"/>
      <c r="H3" s="409"/>
    </row>
    <row r="4" spans="1:8" ht="7.5" customHeight="1">
      <c r="A4" s="458"/>
      <c r="B4" s="458"/>
      <c r="C4" s="458"/>
      <c r="D4" s="458"/>
      <c r="E4" s="458"/>
      <c r="F4" s="458"/>
      <c r="G4" s="458"/>
      <c r="H4" s="458"/>
    </row>
    <row r="5" spans="1:8" ht="18" customHeight="1">
      <c r="A5" s="475" t="s">
        <v>400</v>
      </c>
      <c r="B5" s="411"/>
      <c r="C5" s="411"/>
      <c r="D5" s="411"/>
      <c r="E5" s="206"/>
    </row>
    <row r="6" spans="1:8" ht="9" customHeight="1">
      <c r="A6" s="154"/>
      <c r="B6" s="480">
        <v>2010</v>
      </c>
      <c r="C6" s="480"/>
      <c r="D6" s="480"/>
      <c r="E6" s="221"/>
      <c r="F6" s="480">
        <v>2000</v>
      </c>
      <c r="G6" s="480"/>
      <c r="H6" s="480"/>
    </row>
    <row r="7" spans="1:8" ht="18.75" customHeight="1">
      <c r="B7" s="40" t="s">
        <v>125</v>
      </c>
      <c r="C7" s="40" t="s">
        <v>126</v>
      </c>
      <c r="D7" s="40" t="s">
        <v>398</v>
      </c>
      <c r="E7" s="40"/>
      <c r="F7" s="40" t="s">
        <v>125</v>
      </c>
      <c r="G7" s="40" t="s">
        <v>126</v>
      </c>
      <c r="H7" s="40" t="s">
        <v>398</v>
      </c>
    </row>
    <row r="8" spans="1:8" ht="9.1999999999999993" customHeight="1">
      <c r="A8" s="21" t="s">
        <v>23</v>
      </c>
      <c r="B8" s="354">
        <v>6278240</v>
      </c>
      <c r="C8" s="354">
        <v>6990670</v>
      </c>
      <c r="D8" s="365">
        <v>47.315415999999999</v>
      </c>
      <c r="E8" s="159"/>
      <c r="F8" s="389">
        <v>4189883</v>
      </c>
      <c r="G8" s="389">
        <v>4986237</v>
      </c>
      <c r="H8" s="390">
        <v>45.660725999999997</v>
      </c>
    </row>
    <row r="9" spans="1:8" ht="9.1999999999999993" customHeight="1">
      <c r="A9" s="105" t="s">
        <v>86</v>
      </c>
      <c r="B9" s="272">
        <v>3188811</v>
      </c>
      <c r="C9" s="272">
        <v>3192083</v>
      </c>
      <c r="D9" s="366">
        <v>49.974360959451765</v>
      </c>
      <c r="E9" s="160"/>
      <c r="F9" s="391">
        <v>2162679</v>
      </c>
      <c r="G9" s="391">
        <v>2184771</v>
      </c>
      <c r="H9" s="392">
        <v>49.745920022081911</v>
      </c>
    </row>
    <row r="10" spans="1:8" ht="9.1999999999999993" customHeight="1">
      <c r="A10" s="105" t="s">
        <v>87</v>
      </c>
      <c r="B10" s="272">
        <v>3089429</v>
      </c>
      <c r="C10" s="272">
        <v>3798587</v>
      </c>
      <c r="D10" s="366">
        <v>44.852233212001828</v>
      </c>
      <c r="E10" s="160"/>
      <c r="F10" s="391">
        <v>2027204</v>
      </c>
      <c r="G10" s="391">
        <v>2801466</v>
      </c>
      <c r="H10" s="392">
        <v>41.982657750477877</v>
      </c>
    </row>
    <row r="11" spans="1:8" ht="9.1999999999999993" customHeight="1">
      <c r="A11" s="21" t="s">
        <v>70</v>
      </c>
      <c r="B11" s="354">
        <v>58701423</v>
      </c>
      <c r="C11" s="354">
        <v>22127908</v>
      </c>
      <c r="D11" s="365">
        <v>72.623912970404277</v>
      </c>
      <c r="E11" s="159"/>
      <c r="F11" s="389">
        <v>57298871</v>
      </c>
      <c r="G11" s="389">
        <v>21789765</v>
      </c>
      <c r="H11" s="390">
        <v>72.448930589724668</v>
      </c>
    </row>
    <row r="12" spans="1:8" ht="9.1999999999999993" customHeight="1">
      <c r="A12" s="21" t="s">
        <v>71</v>
      </c>
      <c r="B12" s="354">
        <v>6002408</v>
      </c>
      <c r="C12" s="354">
        <v>7492960</v>
      </c>
      <c r="D12" s="365">
        <v>44.477542220412218</v>
      </c>
      <c r="E12" s="159"/>
      <c r="F12" s="389">
        <v>5497588</v>
      </c>
      <c r="G12" s="389">
        <v>6300385</v>
      </c>
      <c r="H12" s="390">
        <v>46.597733356399445</v>
      </c>
    </row>
    <row r="13" spans="1:8" ht="9.1999999999999993" customHeight="1">
      <c r="A13" s="21" t="s">
        <v>72</v>
      </c>
      <c r="B13" s="354">
        <v>2661895</v>
      </c>
      <c r="C13" s="354">
        <v>1879098</v>
      </c>
      <c r="D13" s="365">
        <v>58.619227116183616</v>
      </c>
      <c r="E13" s="159"/>
      <c r="F13" s="389">
        <v>1647392</v>
      </c>
      <c r="G13" s="389">
        <v>1445933</v>
      </c>
      <c r="H13" s="390">
        <v>53.256350367323193</v>
      </c>
    </row>
    <row r="14" spans="1:8" ht="9.1999999999999993" customHeight="1" thickBot="1">
      <c r="A14" s="35" t="s">
        <v>73</v>
      </c>
      <c r="B14" s="329">
        <v>1303739</v>
      </c>
      <c r="C14" s="329">
        <v>1129108</v>
      </c>
      <c r="D14" s="367">
        <v>53.58902553263728</v>
      </c>
      <c r="E14" s="161"/>
      <c r="F14" s="393">
        <v>1184811</v>
      </c>
      <c r="G14" s="393">
        <v>1139236</v>
      </c>
      <c r="H14" s="394">
        <v>50.980509430317021</v>
      </c>
    </row>
    <row r="15" spans="1:8" ht="9.1999999999999993" customHeight="1">
      <c r="A15" s="124" t="s">
        <v>0</v>
      </c>
      <c r="B15" s="194">
        <v>74947705</v>
      </c>
      <c r="C15" s="194">
        <v>39619744</v>
      </c>
      <c r="D15" s="368">
        <v>65.417974873473881</v>
      </c>
      <c r="E15" s="162"/>
      <c r="F15" s="395">
        <v>69818545</v>
      </c>
      <c r="G15" s="395">
        <v>35661556</v>
      </c>
      <c r="H15" s="396">
        <v>66.191200366787669</v>
      </c>
    </row>
    <row r="16" spans="1:8" ht="10.5" customHeight="1">
      <c r="A16" s="463" t="s">
        <v>332</v>
      </c>
      <c r="B16" s="463"/>
      <c r="C16" s="463"/>
      <c r="D16" s="463"/>
      <c r="E16" s="463"/>
      <c r="F16" s="463"/>
      <c r="G16" s="463"/>
      <c r="H16" s="463"/>
    </row>
    <row r="17" spans="1:8" ht="10.5" customHeight="1">
      <c r="A17" s="464" t="s">
        <v>323</v>
      </c>
      <c r="B17" s="464"/>
      <c r="C17" s="464"/>
      <c r="D17" s="464"/>
      <c r="E17" s="464"/>
      <c r="F17" s="464"/>
      <c r="G17" s="464"/>
      <c r="H17" s="464"/>
    </row>
    <row r="18" spans="1:8" ht="18" customHeight="1">
      <c r="A18" s="481" t="s">
        <v>269</v>
      </c>
      <c r="B18" s="481"/>
      <c r="C18" s="481"/>
      <c r="D18" s="481"/>
      <c r="E18" s="481"/>
      <c r="F18" s="481"/>
      <c r="G18" s="481"/>
      <c r="H18" s="481"/>
    </row>
    <row r="19" spans="1:8" ht="12.75" customHeight="1"/>
    <row r="27" spans="1:8" ht="12.75" customHeight="1"/>
    <row r="29" spans="1:8" ht="13.5" customHeight="1"/>
    <row r="36" ht="12.75" customHeight="1"/>
    <row r="38" ht="13.5" customHeight="1"/>
    <row r="40" ht="36" customHeight="1"/>
  </sheetData>
  <mergeCells count="9">
    <mergeCell ref="A2:H2"/>
    <mergeCell ref="F6:H6"/>
    <mergeCell ref="A16:H16"/>
    <mergeCell ref="A17:H17"/>
    <mergeCell ref="A18:H18"/>
    <mergeCell ref="A4:H4"/>
    <mergeCell ref="A3:H3"/>
    <mergeCell ref="A5:D5"/>
    <mergeCell ref="B6:D6"/>
  </mergeCells>
  <pageMargins left="1.05" right="1.05" top="0.5" bottom="0.25" header="0" footer="0"/>
  <pageSetup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dimension ref="A1:E46"/>
  <sheetViews>
    <sheetView showGridLines="0" view="pageLayout" zoomScale="150" zoomScaleNormal="100" zoomScaleSheetLayoutView="100" zoomScalePageLayoutView="150" workbookViewId="0">
      <selection activeCell="C13" sqref="C13"/>
    </sheetView>
  </sheetViews>
  <sheetFormatPr defaultRowHeight="8.25"/>
  <cols>
    <col min="1" max="1" width="14.140625" style="152" customWidth="1"/>
    <col min="2" max="4" width="8.7109375" style="152" customWidth="1"/>
    <col min="5" max="5" width="12.7109375" style="152" customWidth="1"/>
    <col min="6" max="16384" width="9.140625" style="152"/>
  </cols>
  <sheetData>
    <row r="1" spans="1:5" ht="10.5" customHeight="1">
      <c r="A1" s="223" t="s">
        <v>401</v>
      </c>
    </row>
    <row r="2" spans="1:5" ht="21.75" customHeight="1">
      <c r="A2" s="398" t="s">
        <v>264</v>
      </c>
      <c r="B2" s="398"/>
      <c r="C2" s="398"/>
      <c r="D2" s="398"/>
    </row>
    <row r="3" spans="1:5" ht="39.75" customHeight="1">
      <c r="A3" s="409" t="s">
        <v>402</v>
      </c>
      <c r="B3" s="409"/>
      <c r="C3" s="409"/>
      <c r="D3" s="409"/>
    </row>
    <row r="4" spans="1:5" ht="7.5" customHeight="1">
      <c r="A4" s="458"/>
      <c r="B4" s="458"/>
      <c r="C4" s="458"/>
      <c r="D4" s="458"/>
    </row>
    <row r="5" spans="1:5" ht="18" customHeight="1">
      <c r="A5" s="475" t="s">
        <v>403</v>
      </c>
      <c r="B5" s="411"/>
      <c r="C5" s="411"/>
      <c r="D5" s="411"/>
    </row>
    <row r="6" spans="1:5" ht="18.75" customHeight="1">
      <c r="A6" s="163" t="s">
        <v>344</v>
      </c>
      <c r="B6" s="40" t="s">
        <v>166</v>
      </c>
      <c r="C6" s="40" t="s">
        <v>165</v>
      </c>
      <c r="D6" s="40" t="s">
        <v>164</v>
      </c>
    </row>
    <row r="7" spans="1:5" ht="9.1999999999999993" customHeight="1">
      <c r="A7" s="164" t="s">
        <v>55</v>
      </c>
      <c r="B7" s="371">
        <v>3315887</v>
      </c>
      <c r="C7" s="371">
        <v>1981077</v>
      </c>
      <c r="D7" s="369">
        <v>59.745009404723383</v>
      </c>
    </row>
    <row r="8" spans="1:5" ht="9.1999999999999993" customHeight="1">
      <c r="A8" s="164" t="s">
        <v>101</v>
      </c>
      <c r="B8" s="371">
        <v>1995450</v>
      </c>
      <c r="C8" s="371">
        <v>794447</v>
      </c>
      <c r="D8" s="369">
        <v>39.812924403016865</v>
      </c>
      <c r="E8" s="28"/>
    </row>
    <row r="9" spans="1:5" ht="9.1999999999999993" customHeight="1" thickBot="1">
      <c r="A9" s="165" t="s">
        <v>168</v>
      </c>
      <c r="B9" s="181">
        <v>1576916</v>
      </c>
      <c r="C9" s="181">
        <v>313963</v>
      </c>
      <c r="D9" s="370">
        <v>19.909938132405276</v>
      </c>
      <c r="E9" s="28"/>
    </row>
    <row r="10" spans="1:5" ht="9.1999999999999993" customHeight="1">
      <c r="A10" s="124" t="s">
        <v>93</v>
      </c>
      <c r="B10" s="194">
        <v>6888253</v>
      </c>
      <c r="C10" s="194">
        <v>3089487</v>
      </c>
      <c r="D10" s="368">
        <v>44.851532021254158</v>
      </c>
    </row>
    <row r="11" spans="1:5" ht="21.75" customHeight="1">
      <c r="A11" s="463" t="s">
        <v>323</v>
      </c>
      <c r="B11" s="464"/>
      <c r="C11" s="464"/>
      <c r="D11" s="464"/>
    </row>
    <row r="12" spans="1:5" ht="18" customHeight="1">
      <c r="A12" s="456" t="s">
        <v>269</v>
      </c>
      <c r="B12" s="456"/>
      <c r="C12" s="456"/>
      <c r="D12" s="456"/>
    </row>
    <row r="13" spans="1:5" ht="12.75" customHeight="1">
      <c r="C13" s="237" t="s">
        <v>444</v>
      </c>
    </row>
    <row r="15" spans="1:5" ht="13.5" customHeight="1"/>
    <row r="21" ht="12.75" customHeight="1"/>
    <row r="23" ht="13.5" customHeight="1"/>
    <row r="25" ht="36" customHeight="1"/>
    <row r="33" ht="12.75" customHeight="1"/>
    <row r="35" ht="13.5" customHeight="1"/>
    <row r="42" ht="12.75" customHeight="1"/>
    <row r="44" ht="13.5" customHeight="1"/>
    <row r="46" ht="36" customHeight="1"/>
  </sheetData>
  <mergeCells count="6">
    <mergeCell ref="A11:D11"/>
    <mergeCell ref="A12:D12"/>
    <mergeCell ref="A2:D2"/>
    <mergeCell ref="A3:D3"/>
    <mergeCell ref="A4:D4"/>
    <mergeCell ref="A5:D5"/>
  </mergeCells>
  <pageMargins left="1.05" right="1.05" top="0.5" bottom="0.25"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dimension ref="A1:F11"/>
  <sheetViews>
    <sheetView showGridLines="0" view="pageLayout" zoomScale="150" zoomScaleNormal="150" zoomScaleSheetLayoutView="100" zoomScalePageLayoutView="150" workbookViewId="0">
      <selection activeCell="A25" sqref="A25:E25"/>
    </sheetView>
  </sheetViews>
  <sheetFormatPr defaultRowHeight="12.75"/>
  <cols>
    <col min="1" max="1" width="13.7109375" customWidth="1"/>
    <col min="2" max="4" width="8" customWidth="1"/>
    <col min="5" max="5" width="9.28515625" customWidth="1"/>
    <col min="6" max="6" width="7.85546875" customWidth="1"/>
    <col min="8" max="8" width="10.42578125" bestFit="1" customWidth="1"/>
    <col min="9" max="10" width="9.28515625" bestFit="1" customWidth="1"/>
  </cols>
  <sheetData>
    <row r="1" spans="1:6" ht="10.5" customHeight="1">
      <c r="A1" s="222" t="s">
        <v>279</v>
      </c>
      <c r="B1" s="14"/>
      <c r="C1" s="14"/>
      <c r="D1" s="14"/>
      <c r="E1" s="14"/>
      <c r="F1" s="14"/>
    </row>
    <row r="2" spans="1:6" ht="12.75" customHeight="1">
      <c r="A2" s="398" t="s">
        <v>264</v>
      </c>
      <c r="B2" s="398"/>
      <c r="C2" s="398"/>
      <c r="D2" s="398"/>
      <c r="E2" s="398"/>
      <c r="F2" s="398"/>
    </row>
    <row r="3" spans="1:6" ht="36" customHeight="1">
      <c r="A3" s="399" t="s">
        <v>283</v>
      </c>
      <c r="B3" s="399"/>
      <c r="C3" s="399"/>
      <c r="D3" s="399"/>
      <c r="E3" s="399"/>
      <c r="F3" s="399"/>
    </row>
    <row r="4" spans="1:6" ht="7.5" customHeight="1">
      <c r="A4" s="16"/>
      <c r="B4" s="16"/>
      <c r="C4" s="16"/>
      <c r="D4" s="16"/>
      <c r="E4" s="16"/>
      <c r="F4" s="16"/>
    </row>
    <row r="5" spans="1:6" ht="18" customHeight="1">
      <c r="A5" s="414" t="s">
        <v>278</v>
      </c>
      <c r="B5" s="400"/>
      <c r="C5" s="400"/>
      <c r="D5" s="400"/>
      <c r="E5" s="400"/>
      <c r="F5" s="400"/>
    </row>
    <row r="6" spans="1:6" ht="18.75" customHeight="1">
      <c r="A6" s="19"/>
      <c r="B6" s="20" t="s">
        <v>197</v>
      </c>
      <c r="C6" s="20" t="s">
        <v>134</v>
      </c>
      <c r="D6" s="20" t="s">
        <v>199</v>
      </c>
      <c r="E6" s="20" t="s">
        <v>202</v>
      </c>
      <c r="F6" s="18" t="s">
        <v>63</v>
      </c>
    </row>
    <row r="7" spans="1:6" ht="9.1999999999999993" customHeight="1">
      <c r="A7" s="103" t="s">
        <v>88</v>
      </c>
      <c r="B7" s="115">
        <v>31912465</v>
      </c>
      <c r="C7" s="115">
        <v>21072230</v>
      </c>
      <c r="D7" s="115">
        <v>10840235</v>
      </c>
      <c r="E7" s="112">
        <v>51.443226464403622</v>
      </c>
      <c r="F7" s="116">
        <v>69.823975255537974</v>
      </c>
    </row>
    <row r="8" spans="1:6" ht="9.1999999999999993" customHeight="1" thickBot="1">
      <c r="A8" s="104" t="s">
        <v>89</v>
      </c>
      <c r="B8" s="117">
        <v>18817105</v>
      </c>
      <c r="C8" s="117">
        <v>14132250</v>
      </c>
      <c r="D8" s="117">
        <v>4684855</v>
      </c>
      <c r="E8" s="114">
        <v>33.150099948698895</v>
      </c>
      <c r="F8" s="118">
        <v>30.176024744462026</v>
      </c>
    </row>
    <row r="9" spans="1:6" ht="9.1999999999999993" customHeight="1">
      <c r="A9" s="44" t="s">
        <v>0</v>
      </c>
      <c r="B9" s="45">
        <v>50729570</v>
      </c>
      <c r="C9" s="45">
        <v>35204480</v>
      </c>
      <c r="D9" s="45">
        <v>15525090</v>
      </c>
      <c r="E9" s="49">
        <v>44.099756621884488</v>
      </c>
      <c r="F9" s="47">
        <v>100</v>
      </c>
    </row>
    <row r="10" spans="1:6" ht="21.75" customHeight="1">
      <c r="A10" s="401" t="s">
        <v>439</v>
      </c>
      <c r="B10" s="406"/>
      <c r="C10" s="406"/>
      <c r="D10" s="406"/>
      <c r="E10" s="406"/>
      <c r="F10" s="406"/>
    </row>
    <row r="11" spans="1:6" ht="18" customHeight="1">
      <c r="A11" s="403" t="s">
        <v>269</v>
      </c>
      <c r="B11" s="403"/>
      <c r="C11" s="403"/>
      <c r="D11" s="403"/>
      <c r="E11" s="403"/>
      <c r="F11" s="403"/>
    </row>
  </sheetData>
  <mergeCells count="5">
    <mergeCell ref="A5:F5"/>
    <mergeCell ref="A10:F10"/>
    <mergeCell ref="A11:F11"/>
    <mergeCell ref="A2:F2"/>
    <mergeCell ref="A3:F3"/>
  </mergeCells>
  <phoneticPr fontId="1" type="noConversion"/>
  <pageMargins left="1.05" right="1.05" top="0.5" bottom="0.25"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dimension ref="A1:I36"/>
  <sheetViews>
    <sheetView showGridLines="0" view="pageLayout" zoomScale="130" zoomScaleNormal="100" zoomScaleSheetLayoutView="100" zoomScalePageLayoutView="130" workbookViewId="0">
      <selection activeCell="A11" sqref="A11"/>
    </sheetView>
  </sheetViews>
  <sheetFormatPr defaultRowHeight="8.25"/>
  <cols>
    <col min="1" max="1" width="19.5703125" style="27" customWidth="1"/>
    <col min="2" max="3" width="9.85546875" style="27" customWidth="1"/>
    <col min="4" max="16384" width="9.140625" style="27"/>
  </cols>
  <sheetData>
    <row r="1" spans="1:9" ht="10.5" customHeight="1">
      <c r="A1" s="407" t="s">
        <v>284</v>
      </c>
      <c r="B1" s="407"/>
      <c r="C1" s="407"/>
    </row>
    <row r="2" spans="1:9" ht="21.75" customHeight="1">
      <c r="A2" s="417" t="s">
        <v>264</v>
      </c>
      <c r="B2" s="417"/>
      <c r="C2" s="417"/>
      <c r="D2" s="33"/>
      <c r="E2" s="33"/>
      <c r="F2" s="33"/>
    </row>
    <row r="3" spans="1:9" ht="18" customHeight="1">
      <c r="A3" s="399" t="s">
        <v>285</v>
      </c>
      <c r="B3" s="399"/>
      <c r="C3" s="399"/>
    </row>
    <row r="4" spans="1:9" ht="7.5" customHeight="1">
      <c r="A4" s="53"/>
      <c r="B4" s="53"/>
      <c r="C4" s="53"/>
    </row>
    <row r="5" spans="1:9" ht="9" customHeight="1">
      <c r="A5" s="414" t="s">
        <v>137</v>
      </c>
      <c r="B5" s="400"/>
      <c r="C5" s="400"/>
      <c r="D5" s="30"/>
    </row>
    <row r="6" spans="1:9" ht="18" customHeight="1">
      <c r="A6" s="416" t="s">
        <v>286</v>
      </c>
      <c r="B6" s="416"/>
      <c r="C6" s="416"/>
      <c r="D6" s="30"/>
    </row>
    <row r="7" spans="1:9" ht="9.1999999999999993" customHeight="1">
      <c r="A7" s="54"/>
      <c r="B7" s="52" t="s">
        <v>75</v>
      </c>
      <c r="C7" s="52" t="s">
        <v>130</v>
      </c>
      <c r="D7" s="30"/>
    </row>
    <row r="8" spans="1:9" ht="9.1999999999999993" customHeight="1" thickBot="1">
      <c r="A8" s="265" t="s">
        <v>1</v>
      </c>
      <c r="B8" s="271">
        <v>32915983</v>
      </c>
      <c r="C8" s="281">
        <v>64.885200091386537</v>
      </c>
      <c r="D8" s="30"/>
      <c r="I8" s="29"/>
    </row>
    <row r="9" spans="1:9" ht="9.1999999999999993" customHeight="1" thickBot="1">
      <c r="A9" s="285" t="s">
        <v>2</v>
      </c>
      <c r="B9" s="279">
        <v>4682531</v>
      </c>
      <c r="C9" s="282">
        <v>9.2303778644289718</v>
      </c>
      <c r="D9" s="30"/>
      <c r="I9" s="29"/>
    </row>
    <row r="10" spans="1:9" ht="9.1999999999999993" customHeight="1" thickBot="1">
      <c r="A10" s="285" t="s">
        <v>3</v>
      </c>
      <c r="B10" s="279">
        <v>1883599</v>
      </c>
      <c r="C10" s="282">
        <v>3.7130198422734511</v>
      </c>
      <c r="D10" s="30"/>
      <c r="I10" s="29"/>
    </row>
    <row r="11" spans="1:9" ht="9.1999999999999993" customHeight="1" thickBot="1">
      <c r="A11" s="285" t="s">
        <v>9</v>
      </c>
      <c r="B11" s="279">
        <v>1827290</v>
      </c>
      <c r="C11" s="282">
        <v>3.6020214640100439</v>
      </c>
      <c r="D11" s="30"/>
      <c r="I11" s="29"/>
    </row>
    <row r="12" spans="1:9" ht="9.1999999999999993" customHeight="1" thickBot="1">
      <c r="A12" s="285" t="s">
        <v>22</v>
      </c>
      <c r="B12" s="279">
        <v>1567169</v>
      </c>
      <c r="C12" s="282">
        <v>3.089261351909744</v>
      </c>
      <c r="D12" s="30"/>
      <c r="I12" s="29"/>
    </row>
    <row r="13" spans="1:9" ht="9.1999999999999993" customHeight="1" thickBot="1">
      <c r="A13" s="285" t="s">
        <v>64</v>
      </c>
      <c r="B13" s="279">
        <v>1509060</v>
      </c>
      <c r="C13" s="282">
        <v>2.9747147472371638</v>
      </c>
      <c r="D13" s="30"/>
      <c r="I13" s="29"/>
    </row>
    <row r="14" spans="1:9" ht="9.1999999999999993" customHeight="1" thickBot="1">
      <c r="A14" s="285" t="s">
        <v>5</v>
      </c>
      <c r="B14" s="279">
        <v>1107859</v>
      </c>
      <c r="C14" s="282">
        <v>2.1838525341334454</v>
      </c>
      <c r="D14" s="30"/>
      <c r="I14" s="29"/>
    </row>
    <row r="15" spans="1:9" ht="9.1999999999999993" customHeight="1" thickBot="1">
      <c r="A15" s="285" t="s">
        <v>14</v>
      </c>
      <c r="B15" s="279">
        <v>972334</v>
      </c>
      <c r="C15" s="282">
        <v>1.9167006540761138</v>
      </c>
      <c r="D15" s="30"/>
      <c r="I15" s="29"/>
    </row>
    <row r="16" spans="1:9" ht="9.1999999999999993" customHeight="1" thickBot="1">
      <c r="A16" s="285" t="s">
        <v>6</v>
      </c>
      <c r="B16" s="279">
        <v>730954</v>
      </c>
      <c r="C16" s="282">
        <v>1.440883492605989</v>
      </c>
      <c r="D16" s="30"/>
      <c r="I16" s="29"/>
    </row>
    <row r="17" spans="1:9" ht="9.1999999999999993" customHeight="1" thickBot="1">
      <c r="A17" s="285" t="s">
        <v>21</v>
      </c>
      <c r="B17" s="279">
        <v>707135</v>
      </c>
      <c r="C17" s="282">
        <v>1.3939306010281578</v>
      </c>
      <c r="D17" s="30"/>
      <c r="I17" s="29"/>
    </row>
    <row r="18" spans="1:9" ht="9.1999999999999993" customHeight="1" thickBot="1">
      <c r="A18" s="285" t="s">
        <v>15</v>
      </c>
      <c r="B18" s="279">
        <v>664781</v>
      </c>
      <c r="C18" s="282">
        <v>1.3104408336203126</v>
      </c>
      <c r="D18" s="30"/>
      <c r="I18" s="29"/>
    </row>
    <row r="19" spans="1:9" ht="9.1999999999999993" customHeight="1" thickBot="1">
      <c r="A19" s="285" t="s">
        <v>17</v>
      </c>
      <c r="B19" s="279">
        <v>609360</v>
      </c>
      <c r="C19" s="282">
        <v>1.201192913718764</v>
      </c>
      <c r="D19" s="30"/>
      <c r="I19" s="29"/>
    </row>
    <row r="20" spans="1:9" ht="9.1999999999999993" customHeight="1" thickBot="1">
      <c r="A20" s="285" t="s">
        <v>7</v>
      </c>
      <c r="B20" s="279">
        <v>376747</v>
      </c>
      <c r="C20" s="282">
        <v>0.74265758609820665</v>
      </c>
      <c r="D20" s="30"/>
      <c r="I20" s="29"/>
    </row>
    <row r="21" spans="1:9" ht="9.1999999999999993" customHeight="1" thickBot="1">
      <c r="A21" s="285" t="s">
        <v>11</v>
      </c>
      <c r="B21" s="279">
        <v>239509</v>
      </c>
      <c r="C21" s="282">
        <v>0.47212897724147868</v>
      </c>
      <c r="D21" s="30"/>
      <c r="I21" s="29"/>
    </row>
    <row r="22" spans="1:9" ht="9.1999999999999993" customHeight="1" thickBot="1">
      <c r="A22" s="285" t="s">
        <v>19</v>
      </c>
      <c r="B22" s="279">
        <v>238779</v>
      </c>
      <c r="C22" s="282">
        <v>0.47068997430886955</v>
      </c>
      <c r="D22" s="30"/>
      <c r="I22" s="29"/>
    </row>
    <row r="23" spans="1:9" ht="9.1999999999999993" customHeight="1" thickBot="1">
      <c r="A23" s="285" t="s">
        <v>8</v>
      </c>
      <c r="B23" s="279">
        <v>174458</v>
      </c>
      <c r="C23" s="282">
        <v>0.34389804605085356</v>
      </c>
      <c r="D23" s="30"/>
      <c r="I23" s="29"/>
    </row>
    <row r="24" spans="1:9" ht="9.1999999999999993" customHeight="1" thickBot="1">
      <c r="A24" s="285" t="s">
        <v>13</v>
      </c>
      <c r="B24" s="279">
        <v>139480</v>
      </c>
      <c r="C24" s="282">
        <v>0.27494812197304253</v>
      </c>
      <c r="D24" s="30"/>
      <c r="I24" s="29"/>
    </row>
    <row r="25" spans="1:9" ht="9.1999999999999993" customHeight="1" thickBot="1">
      <c r="A25" s="285" t="s">
        <v>4</v>
      </c>
      <c r="B25" s="279">
        <v>127575</v>
      </c>
      <c r="C25" s="282">
        <v>0.25148054675014986</v>
      </c>
      <c r="D25" s="30"/>
      <c r="I25" s="29"/>
    </row>
    <row r="26" spans="1:9" ht="9.1999999999999993" customHeight="1" thickBot="1">
      <c r="A26" s="285" t="s">
        <v>12</v>
      </c>
      <c r="B26" s="279">
        <v>112028</v>
      </c>
      <c r="C26" s="282">
        <v>0.22083372675936341</v>
      </c>
      <c r="D26" s="30"/>
      <c r="I26" s="29"/>
    </row>
    <row r="27" spans="1:9" ht="9.1999999999999993" customHeight="1" thickBot="1">
      <c r="A27" s="285" t="s">
        <v>18</v>
      </c>
      <c r="B27" s="279">
        <v>63784</v>
      </c>
      <c r="C27" s="282">
        <v>0.12573337404594598</v>
      </c>
      <c r="D27" s="30"/>
      <c r="I27" s="29"/>
    </row>
    <row r="28" spans="1:9" ht="9.1999999999999993" customHeight="1" thickBot="1">
      <c r="A28" s="285" t="s">
        <v>10</v>
      </c>
      <c r="B28" s="279">
        <v>31260</v>
      </c>
      <c r="C28" s="282">
        <v>6.1620865305974402E-2</v>
      </c>
      <c r="D28" s="30"/>
      <c r="I28" s="29"/>
    </row>
    <row r="29" spans="1:9" ht="9.1999999999999993" customHeight="1" thickBot="1">
      <c r="A29" s="285" t="s">
        <v>20</v>
      </c>
      <c r="B29" s="279">
        <v>26594</v>
      </c>
      <c r="C29" s="282">
        <v>5.2423073958639904E-2</v>
      </c>
      <c r="D29" s="30"/>
      <c r="I29" s="29"/>
    </row>
    <row r="30" spans="1:9" ht="9.1999999999999993" customHeight="1" thickBot="1">
      <c r="A30" s="286" t="s">
        <v>16</v>
      </c>
      <c r="B30" s="280">
        <v>21301</v>
      </c>
      <c r="C30" s="283">
        <v>4.198931707877674E-2</v>
      </c>
      <c r="D30" s="30"/>
      <c r="I30" s="29"/>
    </row>
    <row r="31" spans="1:9" ht="9.1999999999999993" customHeight="1">
      <c r="A31" s="251" t="s">
        <v>0</v>
      </c>
      <c r="B31" s="184">
        <v>50729570</v>
      </c>
      <c r="C31" s="284">
        <v>100</v>
      </c>
      <c r="D31" s="30"/>
      <c r="I31" s="29"/>
    </row>
    <row r="32" spans="1:9" ht="21.75" customHeight="1">
      <c r="A32" s="418" t="s">
        <v>416</v>
      </c>
      <c r="B32" s="419"/>
      <c r="C32" s="419"/>
      <c r="D32" s="4"/>
      <c r="E32" s="4"/>
      <c r="F32" s="4"/>
      <c r="I32" s="29"/>
    </row>
    <row r="33" spans="1:6" ht="18" customHeight="1">
      <c r="A33" s="403" t="s">
        <v>269</v>
      </c>
      <c r="B33" s="403"/>
      <c r="C33" s="403"/>
      <c r="D33" s="415"/>
      <c r="E33" s="415"/>
      <c r="F33" s="415"/>
    </row>
    <row r="34" spans="1:6">
      <c r="D34" s="30"/>
    </row>
    <row r="35" spans="1:6">
      <c r="D35" s="30"/>
    </row>
    <row r="36" spans="1:6" ht="13.5" customHeight="1">
      <c r="D36" s="30"/>
    </row>
  </sheetData>
  <mergeCells count="7">
    <mergeCell ref="A33:F33"/>
    <mergeCell ref="A1:C1"/>
    <mergeCell ref="A6:C6"/>
    <mergeCell ref="A3:C3"/>
    <mergeCell ref="A5:C5"/>
    <mergeCell ref="A2:C2"/>
    <mergeCell ref="A32:C32"/>
  </mergeCells>
  <phoneticPr fontId="1" type="noConversion"/>
  <pageMargins left="1.05" right="1.05" top="0.5" bottom="0.25"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dimension ref="A1:I39"/>
  <sheetViews>
    <sheetView showGridLines="0" view="pageLayout" topLeftCell="B4" zoomScale="150" zoomScaleNormal="100" zoomScaleSheetLayoutView="100" zoomScalePageLayoutView="150" workbookViewId="0">
      <selection activeCell="D19" sqref="D19"/>
    </sheetView>
  </sheetViews>
  <sheetFormatPr defaultColWidth="6.5703125" defaultRowHeight="8.25"/>
  <cols>
    <col min="1" max="1" width="1.28515625" style="30" hidden="1" customWidth="1"/>
    <col min="2" max="2" width="18" style="30" customWidth="1"/>
    <col min="3" max="3" width="9" style="30" customWidth="1"/>
    <col min="4" max="5" width="7.85546875" style="30" customWidth="1"/>
    <col min="6" max="6" width="12.140625" style="30" customWidth="1"/>
    <col min="7" max="16384" width="6.5703125" style="30"/>
  </cols>
  <sheetData>
    <row r="1" spans="1:9" ht="9.75" customHeight="1">
      <c r="B1" s="420" t="s">
        <v>288</v>
      </c>
      <c r="C1" s="420"/>
      <c r="D1" s="420"/>
      <c r="E1" s="420"/>
      <c r="F1" s="420"/>
    </row>
    <row r="2" spans="1:9" ht="13.5" customHeight="1">
      <c r="A2" s="421" t="s">
        <v>264</v>
      </c>
      <c r="B2" s="421"/>
      <c r="C2" s="421"/>
      <c r="D2" s="421"/>
      <c r="E2" s="421"/>
      <c r="F2" s="421"/>
    </row>
    <row r="3" spans="1:9" ht="19.5" customHeight="1">
      <c r="A3" s="399" t="s">
        <v>289</v>
      </c>
      <c r="B3" s="399"/>
      <c r="C3" s="399"/>
      <c r="D3" s="399"/>
      <c r="E3" s="399"/>
      <c r="F3" s="399"/>
    </row>
    <row r="4" spans="1:9" ht="7.5" customHeight="1">
      <c r="A4" s="23"/>
      <c r="B4" s="53"/>
      <c r="C4" s="53"/>
      <c r="D4" s="53"/>
      <c r="E4" s="53"/>
      <c r="F4" s="53"/>
    </row>
    <row r="5" spans="1:9" ht="11.25" customHeight="1">
      <c r="A5" s="55"/>
      <c r="B5" s="422" t="s">
        <v>138</v>
      </c>
      <c r="C5" s="422"/>
      <c r="D5" s="422"/>
      <c r="E5" s="422"/>
      <c r="F5" s="422"/>
    </row>
    <row r="6" spans="1:9" ht="19.5" customHeight="1">
      <c r="A6" s="416" t="s">
        <v>287</v>
      </c>
      <c r="B6" s="416"/>
      <c r="C6" s="416"/>
      <c r="D6" s="416"/>
      <c r="E6" s="416"/>
      <c r="F6" s="416"/>
    </row>
    <row r="7" spans="1:9" ht="9.75" customHeight="1">
      <c r="C7" s="54" t="s">
        <v>0</v>
      </c>
      <c r="D7" s="54" t="s">
        <v>88</v>
      </c>
      <c r="E7" s="54" t="s">
        <v>89</v>
      </c>
      <c r="F7" s="59" t="s">
        <v>90</v>
      </c>
    </row>
    <row r="8" spans="1:9" ht="9.75" customHeight="1">
      <c r="B8" s="265" t="s">
        <v>1</v>
      </c>
      <c r="C8" s="271">
        <v>32915983</v>
      </c>
      <c r="D8" s="266">
        <v>21208393</v>
      </c>
      <c r="E8" s="266">
        <v>11707590</v>
      </c>
      <c r="F8" s="275">
        <v>35.568100761262393</v>
      </c>
      <c r="H8" s="56"/>
      <c r="I8" s="57"/>
    </row>
    <row r="9" spans="1:9" ht="9.9499999999999993" customHeight="1">
      <c r="B9" s="244" t="s">
        <v>2</v>
      </c>
      <c r="C9" s="272">
        <v>4682531</v>
      </c>
      <c r="D9" s="257">
        <v>4625529</v>
      </c>
      <c r="E9" s="257">
        <v>57002</v>
      </c>
      <c r="F9" s="276">
        <v>1.2173331046820619</v>
      </c>
      <c r="H9" s="56"/>
      <c r="I9" s="57"/>
    </row>
    <row r="10" spans="1:9" ht="9.9499999999999993" customHeight="1">
      <c r="B10" s="244" t="s">
        <v>3</v>
      </c>
      <c r="C10" s="272">
        <v>1883599</v>
      </c>
      <c r="D10" s="257">
        <v>775230</v>
      </c>
      <c r="E10" s="257">
        <v>1108369</v>
      </c>
      <c r="F10" s="276">
        <v>58.843150798020169</v>
      </c>
      <c r="H10" s="56"/>
      <c r="I10" s="57"/>
    </row>
    <row r="11" spans="1:9" ht="9.9499999999999993" customHeight="1">
      <c r="B11" s="244" t="s">
        <v>9</v>
      </c>
      <c r="C11" s="272">
        <v>1827290</v>
      </c>
      <c r="D11" s="257">
        <v>687780</v>
      </c>
      <c r="E11" s="257">
        <v>1139510</v>
      </c>
      <c r="F11" s="276">
        <v>62.360654302272764</v>
      </c>
      <c r="H11" s="56"/>
      <c r="I11" s="57"/>
    </row>
    <row r="12" spans="1:9" ht="9.9499999999999993" customHeight="1">
      <c r="B12" s="244" t="s">
        <v>22</v>
      </c>
      <c r="C12" s="272">
        <v>1567169</v>
      </c>
      <c r="D12" s="257">
        <v>1342923</v>
      </c>
      <c r="E12" s="257">
        <v>224246</v>
      </c>
      <c r="F12" s="276">
        <v>14.308986459022607</v>
      </c>
      <c r="H12" s="56"/>
      <c r="I12" s="57"/>
    </row>
    <row r="13" spans="1:9" ht="9.9499999999999993" customHeight="1">
      <c r="B13" s="244" t="s">
        <v>64</v>
      </c>
      <c r="C13" s="272">
        <v>1509060</v>
      </c>
      <c r="D13" s="257">
        <v>655784</v>
      </c>
      <c r="E13" s="257">
        <v>853276</v>
      </c>
      <c r="F13" s="276">
        <v>56.543543662942497</v>
      </c>
      <c r="H13" s="56"/>
      <c r="I13" s="57"/>
    </row>
    <row r="14" spans="1:9" ht="9.9499999999999993" customHeight="1">
      <c r="B14" s="244" t="s">
        <v>5</v>
      </c>
      <c r="C14" s="272">
        <v>1107859</v>
      </c>
      <c r="D14" s="257">
        <v>366848</v>
      </c>
      <c r="E14" s="257">
        <v>741011</v>
      </c>
      <c r="F14" s="276">
        <v>66.886760860362187</v>
      </c>
      <c r="H14" s="56"/>
      <c r="I14" s="57"/>
    </row>
    <row r="15" spans="1:9" ht="9.9499999999999993" customHeight="1">
      <c r="B15" s="244" t="s">
        <v>14</v>
      </c>
      <c r="C15" s="272">
        <v>972334</v>
      </c>
      <c r="D15" s="257">
        <v>341857</v>
      </c>
      <c r="E15" s="257">
        <v>630477</v>
      </c>
      <c r="F15" s="276">
        <v>64.841607924848859</v>
      </c>
      <c r="H15" s="56"/>
      <c r="I15" s="57"/>
    </row>
    <row r="16" spans="1:9" ht="9.9499999999999993" customHeight="1">
      <c r="B16" s="244" t="s">
        <v>6</v>
      </c>
      <c r="C16" s="272">
        <v>730954</v>
      </c>
      <c r="D16" s="257">
        <v>244269</v>
      </c>
      <c r="E16" s="257">
        <v>486685</v>
      </c>
      <c r="F16" s="276">
        <v>66.58216522517148</v>
      </c>
      <c r="H16" s="56"/>
      <c r="I16" s="57"/>
    </row>
    <row r="17" spans="2:9" ht="9.9499999999999993" customHeight="1">
      <c r="B17" s="244" t="s">
        <v>21</v>
      </c>
      <c r="C17" s="272">
        <v>707135</v>
      </c>
      <c r="D17" s="257">
        <v>615641</v>
      </c>
      <c r="E17" s="257">
        <v>91494</v>
      </c>
      <c r="F17" s="276">
        <v>12.938689217758986</v>
      </c>
      <c r="H17" s="56"/>
      <c r="I17" s="57"/>
    </row>
    <row r="18" spans="2:9" ht="9.9499999999999993" customHeight="1">
      <c r="B18" s="244" t="s">
        <v>15</v>
      </c>
      <c r="C18" s="272">
        <v>664781</v>
      </c>
      <c r="D18" s="257">
        <v>232388</v>
      </c>
      <c r="E18" s="257">
        <v>432393</v>
      </c>
      <c r="F18" s="276">
        <v>65.042923910280223</v>
      </c>
      <c r="H18" s="56"/>
      <c r="I18" s="57"/>
    </row>
    <row r="19" spans="2:9" ht="9.9499999999999993" customHeight="1">
      <c r="B19" s="244" t="s">
        <v>17</v>
      </c>
      <c r="C19" s="272">
        <v>609360</v>
      </c>
      <c r="D19" s="257">
        <v>203698</v>
      </c>
      <c r="E19" s="257">
        <v>405662</v>
      </c>
      <c r="F19" s="276">
        <v>66.571813049757125</v>
      </c>
      <c r="H19" s="56"/>
      <c r="I19" s="57"/>
    </row>
    <row r="20" spans="2:9" ht="9.9499999999999993" customHeight="1">
      <c r="B20" s="244" t="s">
        <v>7</v>
      </c>
      <c r="C20" s="272">
        <v>376747</v>
      </c>
      <c r="D20" s="257">
        <v>140250</v>
      </c>
      <c r="E20" s="257">
        <v>236497</v>
      </c>
      <c r="F20" s="276">
        <v>62.773426198483328</v>
      </c>
      <c r="H20" s="56"/>
      <c r="I20" s="57"/>
    </row>
    <row r="21" spans="2:9" ht="9.9499999999999993" customHeight="1">
      <c r="B21" s="244" t="s">
        <v>11</v>
      </c>
      <c r="C21" s="272">
        <v>239509</v>
      </c>
      <c r="D21" s="257">
        <v>90277</v>
      </c>
      <c r="E21" s="257">
        <v>149232</v>
      </c>
      <c r="F21" s="276">
        <v>62.307470700474724</v>
      </c>
      <c r="H21" s="56"/>
      <c r="I21" s="57"/>
    </row>
    <row r="22" spans="2:9" ht="9.9499999999999993" customHeight="1">
      <c r="B22" s="244" t="s">
        <v>19</v>
      </c>
      <c r="C22" s="272">
        <v>238779</v>
      </c>
      <c r="D22" s="257">
        <v>74449</v>
      </c>
      <c r="E22" s="257">
        <v>164330</v>
      </c>
      <c r="F22" s="276">
        <v>68.820959967166289</v>
      </c>
      <c r="H22" s="56"/>
      <c r="I22" s="57"/>
    </row>
    <row r="23" spans="2:9" ht="9.9499999999999993" customHeight="1">
      <c r="B23" s="244" t="s">
        <v>8</v>
      </c>
      <c r="C23" s="272">
        <v>174458</v>
      </c>
      <c r="D23" s="257">
        <v>97722</v>
      </c>
      <c r="E23" s="257">
        <v>76736</v>
      </c>
      <c r="F23" s="276">
        <v>43.985371837347671</v>
      </c>
      <c r="H23" s="56"/>
      <c r="I23" s="57"/>
    </row>
    <row r="24" spans="2:9" ht="9.9499999999999993" customHeight="1">
      <c r="B24" s="244" t="s">
        <v>13</v>
      </c>
      <c r="C24" s="272">
        <v>139480</v>
      </c>
      <c r="D24" s="257">
        <v>56029</v>
      </c>
      <c r="E24" s="257">
        <v>83451</v>
      </c>
      <c r="F24" s="276">
        <v>59.830083166045313</v>
      </c>
      <c r="H24" s="56"/>
      <c r="I24" s="57"/>
    </row>
    <row r="25" spans="2:9" ht="9.9499999999999993" customHeight="1">
      <c r="B25" s="244" t="s">
        <v>4</v>
      </c>
      <c r="C25" s="272">
        <v>127575</v>
      </c>
      <c r="D25" s="257">
        <v>61519</v>
      </c>
      <c r="E25" s="257">
        <v>66056</v>
      </c>
      <c r="F25" s="276">
        <v>51.778169704095632</v>
      </c>
      <c r="H25" s="56"/>
      <c r="I25" s="57"/>
    </row>
    <row r="26" spans="2:9" ht="9.9499999999999993" customHeight="1">
      <c r="B26" s="244" t="s">
        <v>12</v>
      </c>
      <c r="C26" s="272">
        <v>112028</v>
      </c>
      <c r="D26" s="257">
        <v>40888</v>
      </c>
      <c r="E26" s="257">
        <v>71140</v>
      </c>
      <c r="F26" s="276">
        <v>63.501981647445284</v>
      </c>
      <c r="H26" s="56"/>
      <c r="I26" s="57"/>
    </row>
    <row r="27" spans="2:9" ht="9.9499999999999993" customHeight="1">
      <c r="B27" s="244" t="s">
        <v>18</v>
      </c>
      <c r="C27" s="272">
        <v>63784</v>
      </c>
      <c r="D27" s="257">
        <v>15635</v>
      </c>
      <c r="E27" s="257">
        <v>48149</v>
      </c>
      <c r="F27" s="276">
        <v>75.487583092938664</v>
      </c>
      <c r="H27" s="56"/>
      <c r="I27" s="57"/>
    </row>
    <row r="28" spans="2:9" ht="9.9499999999999993" customHeight="1">
      <c r="B28" s="244" t="s">
        <v>10</v>
      </c>
      <c r="C28" s="272">
        <v>31260</v>
      </c>
      <c r="D28" s="257">
        <v>14355</v>
      </c>
      <c r="E28" s="257">
        <v>16905</v>
      </c>
      <c r="F28" s="276">
        <v>54.078694817658345</v>
      </c>
      <c r="H28" s="56"/>
      <c r="I28" s="57"/>
    </row>
    <row r="29" spans="2:9" ht="9.9499999999999993" customHeight="1">
      <c r="B29" s="244" t="s">
        <v>20</v>
      </c>
      <c r="C29" s="272">
        <v>26594</v>
      </c>
      <c r="D29" s="257">
        <v>14777</v>
      </c>
      <c r="E29" s="257">
        <v>11817</v>
      </c>
      <c r="F29" s="276">
        <v>44.434834925171089</v>
      </c>
      <c r="H29" s="56"/>
      <c r="I29" s="57"/>
    </row>
    <row r="30" spans="2:9" ht="9.9499999999999993" customHeight="1" thickBot="1">
      <c r="B30" s="267" t="s">
        <v>16</v>
      </c>
      <c r="C30" s="273">
        <v>21301</v>
      </c>
      <c r="D30" s="268">
        <v>6224</v>
      </c>
      <c r="E30" s="268">
        <v>15077</v>
      </c>
      <c r="F30" s="277">
        <v>70.780714520445059</v>
      </c>
      <c r="H30" s="56"/>
      <c r="I30" s="57"/>
    </row>
    <row r="31" spans="2:9" ht="9.9499999999999993" customHeight="1">
      <c r="B31" s="269" t="s">
        <v>0</v>
      </c>
      <c r="C31" s="274">
        <v>50729570</v>
      </c>
      <c r="D31" s="270">
        <v>31912465</v>
      </c>
      <c r="E31" s="270">
        <v>18817105</v>
      </c>
      <c r="F31" s="278">
        <v>37.1</v>
      </c>
      <c r="I31" s="57"/>
    </row>
    <row r="32" spans="2:9" s="62" customFormat="1" ht="11.25" customHeight="1">
      <c r="B32" s="406" t="s">
        <v>275</v>
      </c>
      <c r="C32" s="406"/>
      <c r="D32" s="406"/>
      <c r="E32" s="406"/>
      <c r="F32" s="406"/>
      <c r="I32" s="57"/>
    </row>
    <row r="33" spans="2:7" ht="19.5" customHeight="1">
      <c r="B33" s="403" t="s">
        <v>269</v>
      </c>
      <c r="C33" s="403"/>
      <c r="D33" s="403"/>
      <c r="E33" s="403"/>
      <c r="F33" s="403"/>
      <c r="G33" s="70"/>
    </row>
    <row r="35" spans="2:7">
      <c r="B35" s="58"/>
      <c r="C35" s="58"/>
      <c r="D35" s="58"/>
      <c r="E35" s="58"/>
      <c r="F35" s="58"/>
    </row>
    <row r="36" spans="2:7">
      <c r="B36" s="58"/>
      <c r="C36" s="58"/>
      <c r="D36" s="58"/>
      <c r="E36" s="58"/>
      <c r="F36" s="58"/>
    </row>
    <row r="39" spans="2:7" ht="12.75" customHeight="1"/>
  </sheetData>
  <mergeCells count="7">
    <mergeCell ref="B1:F1"/>
    <mergeCell ref="B33:F33"/>
    <mergeCell ref="A2:F2"/>
    <mergeCell ref="A3:F3"/>
    <mergeCell ref="A6:F6"/>
    <mergeCell ref="B32:F32"/>
    <mergeCell ref="B5:F5"/>
  </mergeCells>
  <phoneticPr fontId="1" type="noConversion"/>
  <pageMargins left="1.05" right="1.05" top="0.5" bottom="0.2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A1:L111"/>
  <sheetViews>
    <sheetView showGridLines="0" showWhiteSpace="0" view="pageLayout" zoomScale="160" zoomScaleNormal="150" zoomScaleSheetLayoutView="100" zoomScalePageLayoutView="160" workbookViewId="0">
      <selection activeCell="A32" sqref="A32:H32"/>
    </sheetView>
  </sheetViews>
  <sheetFormatPr defaultRowHeight="12.75"/>
  <cols>
    <col min="1" max="1" width="10.28515625" customWidth="1"/>
    <col min="2" max="2" width="8.85546875" style="10" customWidth="1"/>
    <col min="3" max="3" width="7.28515625" style="3" bestFit="1" customWidth="1"/>
    <col min="4" max="4" width="9" style="10" customWidth="1"/>
    <col min="5" max="5" width="7.28515625" style="3" bestFit="1" customWidth="1"/>
    <col min="6" max="7" width="0.28515625" style="372" customWidth="1"/>
    <col min="8" max="8" width="9.7109375" style="2" customWidth="1"/>
    <col min="9" max="9" width="10" style="3" customWidth="1"/>
    <col min="10" max="10" width="9.7109375" style="2" customWidth="1"/>
    <col min="11" max="11" width="10.140625" style="3" customWidth="1"/>
    <col min="13" max="13" width="10.42578125" bestFit="1" customWidth="1"/>
    <col min="14" max="14" width="10.140625" bestFit="1" customWidth="1"/>
    <col min="17" max="17" width="11.140625" bestFit="1" customWidth="1"/>
    <col min="19" max="19" width="10" bestFit="1" customWidth="1"/>
  </cols>
  <sheetData>
    <row r="1" spans="1:12" ht="10.5" customHeight="1">
      <c r="A1" s="420" t="s">
        <v>291</v>
      </c>
      <c r="B1" s="420"/>
      <c r="C1" s="420"/>
      <c r="D1" s="420"/>
      <c r="E1" s="420"/>
      <c r="F1" s="242"/>
      <c r="G1" s="242"/>
    </row>
    <row r="2" spans="1:12" ht="12.75" customHeight="1">
      <c r="A2" s="421" t="s">
        <v>264</v>
      </c>
      <c r="B2" s="421"/>
      <c r="C2" s="421"/>
      <c r="D2" s="421"/>
      <c r="E2" s="421"/>
      <c r="F2" s="421"/>
      <c r="G2" s="421"/>
      <c r="H2" s="421"/>
      <c r="I2" s="421"/>
      <c r="J2" s="421"/>
      <c r="K2" s="421"/>
    </row>
    <row r="3" spans="1:12" ht="18" customHeight="1" thickBot="1">
      <c r="A3" s="423" t="s">
        <v>292</v>
      </c>
      <c r="B3" s="423"/>
      <c r="C3" s="423"/>
      <c r="D3" s="423"/>
      <c r="E3" s="423"/>
      <c r="F3" s="423"/>
      <c r="G3" s="423"/>
      <c r="H3" s="423"/>
      <c r="I3" s="424"/>
      <c r="J3" s="424"/>
      <c r="K3" s="424"/>
    </row>
    <row r="4" spans="1:12" ht="7.5" customHeight="1" thickBot="1">
      <c r="A4" s="66"/>
      <c r="B4" s="67"/>
      <c r="C4" s="67"/>
      <c r="D4" s="67"/>
      <c r="E4" s="67"/>
      <c r="F4" s="67"/>
      <c r="G4" s="67"/>
      <c r="H4" s="67"/>
      <c r="I4" s="67"/>
      <c r="J4" s="67"/>
      <c r="K4" s="67"/>
    </row>
    <row r="5" spans="1:12" ht="18" customHeight="1">
      <c r="A5" s="426" t="s">
        <v>418</v>
      </c>
      <c r="B5" s="426"/>
      <c r="C5" s="426"/>
      <c r="D5" s="426"/>
      <c r="E5" s="426"/>
      <c r="F5" s="426"/>
      <c r="G5" s="426"/>
      <c r="H5" s="426"/>
      <c r="I5" s="426"/>
      <c r="J5" s="426"/>
      <c r="K5" s="426"/>
    </row>
    <row r="6" spans="1:12" ht="9.1999999999999993" customHeight="1">
      <c r="A6" s="63"/>
      <c r="B6" s="427" t="s">
        <v>281</v>
      </c>
      <c r="C6" s="427"/>
      <c r="D6" s="427"/>
      <c r="E6" s="427"/>
      <c r="F6" s="63"/>
      <c r="G6" s="63"/>
      <c r="H6" s="425" t="s">
        <v>290</v>
      </c>
      <c r="I6" s="425"/>
      <c r="J6" s="425"/>
      <c r="K6" s="425"/>
    </row>
    <row r="7" spans="1:12" ht="18.600000000000001" customHeight="1">
      <c r="A7" s="207"/>
      <c r="B7" s="60" t="s">
        <v>49</v>
      </c>
      <c r="C7" s="133" t="s">
        <v>91</v>
      </c>
      <c r="D7" s="60" t="s">
        <v>50</v>
      </c>
      <c r="E7" s="133" t="s">
        <v>91</v>
      </c>
      <c r="F7" s="243"/>
      <c r="G7" s="243"/>
      <c r="H7" s="60" t="s">
        <v>49</v>
      </c>
      <c r="I7" s="133" t="s">
        <v>92</v>
      </c>
      <c r="J7" s="60" t="s">
        <v>50</v>
      </c>
      <c r="K7" s="133" t="s">
        <v>92</v>
      </c>
      <c r="L7" s="12"/>
    </row>
    <row r="8" spans="1:12" ht="9.1999999999999993" customHeight="1">
      <c r="A8" s="251" t="s">
        <v>100</v>
      </c>
      <c r="B8" s="180">
        <v>8795805</v>
      </c>
      <c r="C8" s="252">
        <v>17.338615328298662</v>
      </c>
      <c r="D8" s="180">
        <v>8385730</v>
      </c>
      <c r="E8" s="252">
        <v>16.530260358997719</v>
      </c>
      <c r="F8" s="252"/>
      <c r="G8" s="252"/>
      <c r="H8" s="253">
        <v>20356953</v>
      </c>
      <c r="I8" s="252">
        <v>10.337075772682075</v>
      </c>
      <c r="J8" s="253">
        <v>19280250</v>
      </c>
      <c r="K8" s="252">
        <v>9.7903357720702893</v>
      </c>
      <c r="L8" s="12"/>
    </row>
    <row r="9" spans="1:12" ht="9.1999999999999993" customHeight="1">
      <c r="A9" s="254" t="s">
        <v>169</v>
      </c>
      <c r="B9" s="255">
        <v>16926745</v>
      </c>
      <c r="C9" s="256">
        <v>33.366624239077922</v>
      </c>
      <c r="D9" s="255">
        <v>16621290</v>
      </c>
      <c r="E9" s="256">
        <v>32.764500073625697</v>
      </c>
      <c r="F9" s="252"/>
      <c r="G9" s="252"/>
      <c r="H9" s="255">
        <v>76487674</v>
      </c>
      <c r="I9" s="256">
        <v>38.839745899801642</v>
      </c>
      <c r="J9" s="255">
        <v>80806571</v>
      </c>
      <c r="K9" s="256">
        <v>41.032842555445995</v>
      </c>
      <c r="L9" s="12"/>
    </row>
    <row r="10" spans="1:12" ht="9.1999999999999993" customHeight="1">
      <c r="A10" s="244"/>
      <c r="B10" s="257"/>
      <c r="C10" s="258"/>
      <c r="D10" s="257"/>
      <c r="E10" s="258"/>
      <c r="F10" s="259"/>
      <c r="G10" s="259"/>
      <c r="H10" s="257"/>
      <c r="I10" s="258"/>
      <c r="J10" s="257"/>
      <c r="K10" s="258"/>
      <c r="L10" s="12"/>
    </row>
    <row r="11" spans="1:12" ht="9.1999999999999993" customHeight="1">
      <c r="A11" s="244" t="s">
        <v>170</v>
      </c>
      <c r="B11" s="257">
        <v>2589945</v>
      </c>
      <c r="C11" s="258">
        <v>5.1053951373922546</v>
      </c>
      <c r="D11" s="257">
        <v>2498663</v>
      </c>
      <c r="E11" s="258">
        <v>4.9254566912355058</v>
      </c>
      <c r="F11" s="259"/>
      <c r="G11" s="259"/>
      <c r="H11" s="257">
        <v>5243650</v>
      </c>
      <c r="I11" s="258">
        <v>2.6626778268547544</v>
      </c>
      <c r="J11" s="257">
        <v>4972717</v>
      </c>
      <c r="K11" s="258">
        <v>2.5251005111179601</v>
      </c>
    </row>
    <row r="12" spans="1:12" ht="9.1999999999999993" customHeight="1">
      <c r="A12" s="244" t="s">
        <v>24</v>
      </c>
      <c r="B12" s="257">
        <v>2486358</v>
      </c>
      <c r="C12" s="258">
        <v>4.9012006212550201</v>
      </c>
      <c r="D12" s="257">
        <v>2375606</v>
      </c>
      <c r="E12" s="258">
        <v>4.6828821927723814</v>
      </c>
      <c r="F12" s="259"/>
      <c r="G12" s="259"/>
      <c r="H12" s="257">
        <v>5499234</v>
      </c>
      <c r="I12" s="258">
        <v>2.7924610598506341</v>
      </c>
      <c r="J12" s="257">
        <v>5338078</v>
      </c>
      <c r="K12" s="258">
        <v>2.7106275072938071</v>
      </c>
      <c r="L12" s="1"/>
    </row>
    <row r="13" spans="1:12" ht="9.1999999999999993" customHeight="1">
      <c r="A13" s="244" t="s">
        <v>25</v>
      </c>
      <c r="B13" s="257">
        <v>2331534</v>
      </c>
      <c r="C13" s="258">
        <v>4.5960058403806698</v>
      </c>
      <c r="D13" s="257">
        <v>2220287</v>
      </c>
      <c r="E13" s="258">
        <v>4.3767116496355083</v>
      </c>
      <c r="F13" s="259"/>
      <c r="G13" s="259"/>
      <c r="H13" s="257">
        <v>5913535</v>
      </c>
      <c r="I13" s="258">
        <v>3.0028393433637883</v>
      </c>
      <c r="J13" s="257">
        <v>5493549</v>
      </c>
      <c r="K13" s="258">
        <v>2.7895742685038298</v>
      </c>
      <c r="L13" s="5"/>
    </row>
    <row r="14" spans="1:12" ht="9.1999999999999993" customHeight="1">
      <c r="A14" s="244" t="s">
        <v>26</v>
      </c>
      <c r="B14" s="257">
        <v>2362891</v>
      </c>
      <c r="C14" s="258">
        <v>4.6578179156653601</v>
      </c>
      <c r="D14" s="257">
        <v>2172271</v>
      </c>
      <c r="E14" s="258">
        <v>4.2820607389339198</v>
      </c>
      <c r="F14" s="259"/>
      <c r="G14" s="259"/>
      <c r="H14" s="257">
        <v>6309908</v>
      </c>
      <c r="I14" s="258">
        <v>3.2041139513684986</v>
      </c>
      <c r="J14" s="257">
        <v>5972013</v>
      </c>
      <c r="K14" s="258">
        <v>3.0325339404400258</v>
      </c>
      <c r="L14" s="3"/>
    </row>
    <row r="15" spans="1:12" ht="9.1999999999999993" customHeight="1">
      <c r="A15" s="244" t="s">
        <v>27</v>
      </c>
      <c r="B15" s="257">
        <v>2327234</v>
      </c>
      <c r="C15" s="258">
        <v>4.5875295217365339</v>
      </c>
      <c r="D15" s="257">
        <v>2028891</v>
      </c>
      <c r="E15" s="258">
        <v>3.9994247930743354</v>
      </c>
      <c r="F15" s="259"/>
      <c r="G15" s="259"/>
      <c r="H15" s="257">
        <v>6346409</v>
      </c>
      <c r="I15" s="258">
        <v>3.2226488275249974</v>
      </c>
      <c r="J15" s="257">
        <v>6144961</v>
      </c>
      <c r="K15" s="258">
        <v>3.1203553634562216</v>
      </c>
      <c r="L15" s="3"/>
    </row>
    <row r="16" spans="1:12" ht="9.1999999999999993" customHeight="1">
      <c r="A16" s="244" t="s">
        <v>28</v>
      </c>
      <c r="B16" s="257">
        <v>2231409</v>
      </c>
      <c r="C16" s="258">
        <v>4.3986357463704104</v>
      </c>
      <c r="D16" s="257">
        <v>2027682</v>
      </c>
      <c r="E16" s="258">
        <v>3.9970415676695072</v>
      </c>
      <c r="F16" s="259"/>
      <c r="G16" s="259"/>
      <c r="H16" s="257">
        <v>6158461</v>
      </c>
      <c r="I16" s="258">
        <v>3.1272105407969173</v>
      </c>
      <c r="J16" s="257">
        <v>6037326</v>
      </c>
      <c r="K16" s="258">
        <v>3.0656992884143119</v>
      </c>
      <c r="L16" s="3"/>
    </row>
    <row r="17" spans="1:12" ht="9.1999999999999993" customHeight="1">
      <c r="A17" s="244" t="s">
        <v>29</v>
      </c>
      <c r="B17" s="257">
        <v>2144815</v>
      </c>
      <c r="C17" s="258">
        <v>4.2279384587726652</v>
      </c>
      <c r="D17" s="257">
        <v>1992845</v>
      </c>
      <c r="E17" s="258">
        <v>3.9283695879937479</v>
      </c>
      <c r="F17" s="259"/>
      <c r="G17" s="259"/>
      <c r="H17" s="257">
        <v>5810291</v>
      </c>
      <c r="I17" s="258">
        <v>2.9504129782258035</v>
      </c>
      <c r="J17" s="257">
        <v>5706876</v>
      </c>
      <c r="K17" s="258">
        <v>2.8978997808415041</v>
      </c>
      <c r="L17" s="3"/>
    </row>
    <row r="18" spans="1:12" ht="9.1999999999999993" customHeight="1">
      <c r="A18" s="244" t="s">
        <v>30</v>
      </c>
      <c r="B18" s="257">
        <v>1998107</v>
      </c>
      <c r="C18" s="258">
        <v>3.9387422365298979</v>
      </c>
      <c r="D18" s="257">
        <v>1924067</v>
      </c>
      <c r="E18" s="258">
        <v>3.7927918568992407</v>
      </c>
      <c r="F18" s="259"/>
      <c r="G18" s="259"/>
      <c r="H18" s="257">
        <v>6003922</v>
      </c>
      <c r="I18" s="258">
        <v>3.0487370407188599</v>
      </c>
      <c r="J18" s="257">
        <v>5926767</v>
      </c>
      <c r="K18" s="258">
        <v>3.0095584327394986</v>
      </c>
      <c r="L18" s="3"/>
    </row>
    <row r="19" spans="1:12" ht="9.1999999999999993" customHeight="1">
      <c r="A19" s="244" t="s">
        <v>31</v>
      </c>
      <c r="B19" s="257">
        <v>1763124</v>
      </c>
      <c r="C19" s="258">
        <v>3.4755350774705955</v>
      </c>
      <c r="D19" s="257">
        <v>1710399</v>
      </c>
      <c r="E19" s="258">
        <v>3.371601612235231</v>
      </c>
      <c r="F19" s="259"/>
      <c r="G19" s="259"/>
      <c r="H19" s="257">
        <v>6635026</v>
      </c>
      <c r="I19" s="258">
        <v>3.3692059177871889</v>
      </c>
      <c r="J19" s="257">
        <v>6605465</v>
      </c>
      <c r="K19" s="258">
        <v>3.3541951105747216</v>
      </c>
      <c r="L19" s="3"/>
    </row>
    <row r="20" spans="1:12" ht="9.1999999999999993" customHeight="1">
      <c r="A20" s="244" t="s">
        <v>32</v>
      </c>
      <c r="B20" s="257">
        <v>1548345</v>
      </c>
      <c r="C20" s="258">
        <v>3.0521547886173686</v>
      </c>
      <c r="D20" s="257">
        <v>1504263</v>
      </c>
      <c r="E20" s="258">
        <v>2.9652587238567172</v>
      </c>
      <c r="F20" s="259"/>
      <c r="G20" s="259"/>
      <c r="H20" s="257">
        <v>7594534</v>
      </c>
      <c r="I20" s="258">
        <v>3.8564353622180239</v>
      </c>
      <c r="J20" s="257">
        <v>7668953</v>
      </c>
      <c r="K20" s="258">
        <v>3.8942246542563383</v>
      </c>
      <c r="L20" s="3"/>
    </row>
    <row r="21" spans="1:12" ht="9.1999999999999993" customHeight="1">
      <c r="A21" s="244" t="s">
        <v>33</v>
      </c>
      <c r="B21" s="257">
        <v>1212962</v>
      </c>
      <c r="C21" s="258">
        <v>2.391035445401962</v>
      </c>
      <c r="D21" s="257">
        <v>1230731</v>
      </c>
      <c r="E21" s="258">
        <v>2.4260623537711834</v>
      </c>
      <c r="F21" s="259"/>
      <c r="G21" s="259"/>
      <c r="H21" s="257">
        <v>7818987</v>
      </c>
      <c r="I21" s="258">
        <v>3.9704105562662599</v>
      </c>
      <c r="J21" s="257">
        <v>7970608</v>
      </c>
      <c r="K21" s="258">
        <v>4.0474023224568985</v>
      </c>
      <c r="L21" s="3"/>
    </row>
    <row r="22" spans="1:12" ht="9.1999999999999993" customHeight="1">
      <c r="A22" s="244" t="s">
        <v>34</v>
      </c>
      <c r="B22" s="257">
        <v>888599</v>
      </c>
      <c r="C22" s="258">
        <v>1.751639132758271</v>
      </c>
      <c r="D22" s="257">
        <v>949793</v>
      </c>
      <c r="E22" s="258">
        <v>1.8722670032487954</v>
      </c>
      <c r="F22" s="259"/>
      <c r="G22" s="259"/>
      <c r="H22" s="257">
        <v>7093840</v>
      </c>
      <c r="I22" s="258">
        <v>3.6021874982608164</v>
      </c>
      <c r="J22" s="257">
        <v>7359364</v>
      </c>
      <c r="K22" s="258">
        <v>3.7370181729431047</v>
      </c>
      <c r="L22" s="3"/>
    </row>
    <row r="23" spans="1:12" ht="9.1999999999999993" customHeight="1">
      <c r="A23" s="244" t="s">
        <v>35</v>
      </c>
      <c r="B23" s="257">
        <v>651129</v>
      </c>
      <c r="C23" s="258">
        <v>1.2835295075436279</v>
      </c>
      <c r="D23" s="257">
        <v>747413</v>
      </c>
      <c r="E23" s="258">
        <v>1.4733280806440898</v>
      </c>
      <c r="F23" s="259"/>
      <c r="G23" s="259"/>
      <c r="H23" s="257">
        <v>6327074</v>
      </c>
      <c r="I23" s="258">
        <v>3.2128306902003785</v>
      </c>
      <c r="J23" s="257">
        <v>6671446</v>
      </c>
      <c r="K23" s="258">
        <v>3.3876996628796432</v>
      </c>
      <c r="L23" s="3"/>
    </row>
    <row r="24" spans="1:12" ht="9.1999999999999993" customHeight="1">
      <c r="A24" s="244" t="s">
        <v>36</v>
      </c>
      <c r="B24" s="257">
        <v>430972</v>
      </c>
      <c r="C24" s="258">
        <v>0.84954790667454894</v>
      </c>
      <c r="D24" s="257">
        <v>532272</v>
      </c>
      <c r="E24" s="258">
        <v>1.0492342040352403</v>
      </c>
      <c r="F24" s="259"/>
      <c r="G24" s="259"/>
      <c r="H24" s="257">
        <v>4634642</v>
      </c>
      <c r="I24" s="258">
        <v>2.3534290978249448</v>
      </c>
      <c r="J24" s="257">
        <v>5089913</v>
      </c>
      <c r="K24" s="258">
        <v>2.5846115750898253</v>
      </c>
      <c r="L24" s="3"/>
    </row>
    <row r="25" spans="1:12" ht="9.1999999999999993" customHeight="1">
      <c r="A25" s="244" t="s">
        <v>37</v>
      </c>
      <c r="B25" s="257">
        <v>311290</v>
      </c>
      <c r="C25" s="258">
        <v>0.61362633272862355</v>
      </c>
      <c r="D25" s="257">
        <v>398011</v>
      </c>
      <c r="E25" s="258">
        <v>0.78457396741190588</v>
      </c>
      <c r="F25" s="259"/>
      <c r="G25" s="259"/>
      <c r="H25" s="257">
        <v>3406091</v>
      </c>
      <c r="I25" s="258">
        <v>1.7295820624850127</v>
      </c>
      <c r="J25" s="257">
        <v>3902140</v>
      </c>
      <c r="K25" s="258">
        <v>1.9814712376461072</v>
      </c>
      <c r="L25" s="3"/>
    </row>
    <row r="26" spans="1:12" ht="9.1999999999999993" customHeight="1">
      <c r="A26" s="244" t="s">
        <v>38</v>
      </c>
      <c r="B26" s="257">
        <v>209493</v>
      </c>
      <c r="C26" s="258">
        <v>0.4129603306316218</v>
      </c>
      <c r="D26" s="257">
        <v>287222</v>
      </c>
      <c r="E26" s="258">
        <v>0.56618260316419</v>
      </c>
      <c r="F26" s="259"/>
      <c r="G26" s="259"/>
      <c r="H26" s="257">
        <v>2589923</v>
      </c>
      <c r="I26" s="258">
        <v>1.3151393676849417</v>
      </c>
      <c r="J26" s="257">
        <v>3232842</v>
      </c>
      <c r="K26" s="258">
        <v>1.6416077944036649</v>
      </c>
      <c r="L26" s="3"/>
    </row>
    <row r="27" spans="1:12" ht="9.1999999999999993" customHeight="1">
      <c r="A27" s="244" t="s">
        <v>39</v>
      </c>
      <c r="B27" s="257">
        <v>139396</v>
      </c>
      <c r="C27" s="258">
        <v>0.27478253807394781</v>
      </c>
      <c r="D27" s="257">
        <v>218610</v>
      </c>
      <c r="E27" s="258">
        <v>0.43093209739408395</v>
      </c>
      <c r="F27" s="259"/>
      <c r="G27" s="259"/>
      <c r="H27" s="257">
        <v>1933644</v>
      </c>
      <c r="I27" s="258">
        <v>0.98188685435350065</v>
      </c>
      <c r="J27" s="257">
        <v>2818941</v>
      </c>
      <c r="K27" s="258">
        <v>1.4314326272561608</v>
      </c>
      <c r="L27" s="3"/>
    </row>
    <row r="28" spans="1:12" ht="9.1999999999999993" customHeight="1">
      <c r="A28" s="244" t="s">
        <v>40</v>
      </c>
      <c r="B28" s="257">
        <v>65075</v>
      </c>
      <c r="C28" s="258">
        <v>0.12827824087608075</v>
      </c>
      <c r="D28" s="257">
        <v>118646</v>
      </c>
      <c r="E28" s="258">
        <v>0.23387937252375685</v>
      </c>
      <c r="F28" s="259"/>
      <c r="G28" s="259"/>
      <c r="H28" s="257">
        <v>1067415</v>
      </c>
      <c r="I28" s="258">
        <v>0.5420236386013878</v>
      </c>
      <c r="J28" s="257">
        <v>1968587</v>
      </c>
      <c r="K28" s="258">
        <v>0.99963059226579198</v>
      </c>
      <c r="L28" s="3"/>
    </row>
    <row r="29" spans="1:12" ht="9.1999999999999993" customHeight="1" thickBot="1">
      <c r="A29" s="260" t="s">
        <v>94</v>
      </c>
      <c r="B29" s="261">
        <v>29872</v>
      </c>
      <c r="C29" s="262">
        <v>5.8884788497123086E-2</v>
      </c>
      <c r="D29" s="261">
        <v>69348</v>
      </c>
      <c r="E29" s="262">
        <v>0.13670133612407911</v>
      </c>
      <c r="F29" s="259"/>
      <c r="G29" s="259"/>
      <c r="H29" s="263">
        <v>458041</v>
      </c>
      <c r="I29" s="262">
        <v>0.23258905809700847</v>
      </c>
      <c r="J29" s="263">
        <v>1206275</v>
      </c>
      <c r="K29" s="262">
        <v>0.61253548493687004</v>
      </c>
      <c r="L29" s="3"/>
    </row>
    <row r="30" spans="1:12" ht="10.7" customHeight="1">
      <c r="A30" s="251" t="s">
        <v>0</v>
      </c>
      <c r="B30" s="180">
        <v>25722550</v>
      </c>
      <c r="C30" s="252">
        <f>B30/(B30+D30)*100</f>
        <v>50.70523956737658</v>
      </c>
      <c r="D30" s="180">
        <v>25007020</v>
      </c>
      <c r="E30" s="252">
        <f>D30/(D30+B30)*100</f>
        <v>49.29476043262342</v>
      </c>
      <c r="F30" s="252"/>
      <c r="G30" s="252"/>
      <c r="H30" s="264">
        <v>96844627</v>
      </c>
      <c r="I30" s="252">
        <f>H30/(H30+J30)*100</f>
        <v>49.176821672483719</v>
      </c>
      <c r="J30" s="264">
        <v>100086821</v>
      </c>
      <c r="K30" s="252">
        <f>J30/(J30+H30)*100</f>
        <v>50.823178327516281</v>
      </c>
      <c r="L30" s="3"/>
    </row>
    <row r="31" spans="1:12" ht="10.5" customHeight="1">
      <c r="A31" s="428" t="s">
        <v>275</v>
      </c>
      <c r="B31" s="428"/>
      <c r="C31" s="428"/>
      <c r="D31" s="428"/>
      <c r="E31" s="428"/>
      <c r="F31" s="428"/>
      <c r="G31" s="428"/>
      <c r="H31" s="428"/>
      <c r="I31" s="428"/>
      <c r="J31" s="428"/>
      <c r="K31" s="428"/>
      <c r="L31" s="3"/>
    </row>
    <row r="32" spans="1:12" ht="18" customHeight="1">
      <c r="A32" s="403" t="s">
        <v>269</v>
      </c>
      <c r="B32" s="403"/>
      <c r="C32" s="403"/>
      <c r="D32" s="403"/>
      <c r="E32" s="403"/>
      <c r="F32" s="403"/>
      <c r="G32" s="403"/>
      <c r="H32" s="403"/>
      <c r="I32" s="57"/>
      <c r="J32" s="56"/>
      <c r="K32" s="57"/>
      <c r="L32" s="3"/>
    </row>
    <row r="35" ht="12.75" customHeight="1"/>
    <row r="56" ht="12.75" customHeight="1"/>
    <row r="60" ht="12.75" customHeight="1"/>
    <row r="82" ht="12.75" customHeight="1"/>
    <row r="86" ht="12.75" customHeight="1"/>
    <row r="107" ht="12.75" customHeight="1"/>
    <row r="111" ht="12.75" customHeight="1"/>
  </sheetData>
  <mergeCells count="10">
    <mergeCell ref="A32:H32"/>
    <mergeCell ref="A1:E1"/>
    <mergeCell ref="A2:H2"/>
    <mergeCell ref="I2:K2"/>
    <mergeCell ref="A3:H3"/>
    <mergeCell ref="I3:K3"/>
    <mergeCell ref="H6:K6"/>
    <mergeCell ref="A5:K5"/>
    <mergeCell ref="B6:E6"/>
    <mergeCell ref="A31:K31"/>
  </mergeCells>
  <phoneticPr fontId="1" type="noConversion"/>
  <pageMargins left="1.05" right="1.05" top="0.5" bottom="0.25" header="0" footer="0"/>
  <pageSetup orientation="portrait" r:id="rId1"/>
  <headerFooter alignWithMargins="0"/>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dimension ref="A1:E58"/>
  <sheetViews>
    <sheetView showGridLines="0" view="pageLayout" zoomScale="150" zoomScaleNormal="100" zoomScaleSheetLayoutView="100" zoomScalePageLayoutView="150" workbookViewId="0">
      <selection activeCell="A15" sqref="A15:D15"/>
    </sheetView>
  </sheetViews>
  <sheetFormatPr defaultRowHeight="12.75"/>
  <cols>
    <col min="1" max="1" width="14.85546875" customWidth="1"/>
    <col min="2" max="2" width="2.7109375" bestFit="1" customWidth="1"/>
    <col min="3" max="3" width="3.28515625" bestFit="1" customWidth="1"/>
    <col min="4" max="4" width="4" customWidth="1"/>
  </cols>
  <sheetData>
    <row r="1" spans="1:5" ht="10.5" customHeight="1">
      <c r="A1" s="420" t="s">
        <v>295</v>
      </c>
      <c r="B1" s="420"/>
      <c r="C1" s="420"/>
      <c r="D1" s="420"/>
      <c r="E1" s="420"/>
    </row>
    <row r="2" spans="1:5" ht="36" customHeight="1">
      <c r="A2" s="398" t="s">
        <v>264</v>
      </c>
      <c r="B2" s="421"/>
      <c r="C2" s="421"/>
      <c r="D2" s="421"/>
    </row>
    <row r="3" spans="1:5" ht="39.75" customHeight="1">
      <c r="A3" s="399" t="s">
        <v>294</v>
      </c>
      <c r="B3" s="399"/>
      <c r="C3" s="399"/>
      <c r="D3" s="399"/>
    </row>
    <row r="4" spans="1:5" ht="7.5" customHeight="1">
      <c r="A4" s="71"/>
      <c r="B4" s="71"/>
      <c r="C4" s="71"/>
      <c r="D4" s="71"/>
    </row>
    <row r="5" spans="1:5" ht="18" customHeight="1">
      <c r="A5" s="429" t="s">
        <v>293</v>
      </c>
      <c r="B5" s="429"/>
      <c r="C5" s="429"/>
      <c r="D5" s="429"/>
    </row>
    <row r="6" spans="1:5" ht="9.1999999999999993" customHeight="1">
      <c r="A6" s="62"/>
      <c r="B6" s="63" t="s">
        <v>93</v>
      </c>
      <c r="C6" s="63" t="s">
        <v>49</v>
      </c>
      <c r="D6" s="63" t="s">
        <v>51</v>
      </c>
    </row>
    <row r="7" spans="1:5" ht="9.1999999999999993" customHeight="1">
      <c r="A7" s="236" t="s">
        <v>23</v>
      </c>
      <c r="B7" s="54">
        <v>27</v>
      </c>
      <c r="C7" s="54">
        <v>26</v>
      </c>
      <c r="D7" s="54">
        <v>27</v>
      </c>
    </row>
    <row r="8" spans="1:5" ht="9.1999999999999993" customHeight="1">
      <c r="A8" s="244" t="s">
        <v>86</v>
      </c>
      <c r="B8" s="245">
        <v>18</v>
      </c>
      <c r="C8" s="245">
        <v>17</v>
      </c>
      <c r="D8" s="245">
        <v>18</v>
      </c>
    </row>
    <row r="9" spans="1:5" ht="9.1999999999999993" customHeight="1">
      <c r="A9" s="244" t="s">
        <v>87</v>
      </c>
      <c r="B9" s="245">
        <v>38</v>
      </c>
      <c r="C9" s="245">
        <v>37</v>
      </c>
      <c r="D9" s="245">
        <v>39</v>
      </c>
    </row>
    <row r="10" spans="1:5" ht="9.1999999999999993" customHeight="1">
      <c r="A10" s="239" t="s">
        <v>70</v>
      </c>
      <c r="B10" s="246">
        <v>42</v>
      </c>
      <c r="C10" s="246">
        <v>40</v>
      </c>
      <c r="D10" s="246">
        <v>43</v>
      </c>
    </row>
    <row r="11" spans="1:5" ht="9.1999999999999993" customHeight="1">
      <c r="A11" s="239" t="s">
        <v>71</v>
      </c>
      <c r="B11" s="246">
        <v>32</v>
      </c>
      <c r="C11" s="246">
        <v>30</v>
      </c>
      <c r="D11" s="246">
        <v>34</v>
      </c>
    </row>
    <row r="12" spans="1:5" ht="9.1999999999999993" customHeight="1">
      <c r="A12" s="239" t="s">
        <v>72</v>
      </c>
      <c r="B12" s="246">
        <v>35</v>
      </c>
      <c r="C12" s="246">
        <v>34</v>
      </c>
      <c r="D12" s="246">
        <v>36</v>
      </c>
    </row>
    <row r="13" spans="1:5" ht="9.1999999999999993" customHeight="1" thickBot="1">
      <c r="A13" s="247" t="s">
        <v>73</v>
      </c>
      <c r="B13" s="248">
        <v>23</v>
      </c>
      <c r="C13" s="248">
        <v>22</v>
      </c>
      <c r="D13" s="248">
        <v>24</v>
      </c>
    </row>
    <row r="14" spans="1:5" ht="9.1999999999999993" customHeight="1">
      <c r="A14" s="249" t="s">
        <v>93</v>
      </c>
      <c r="B14" s="250">
        <v>37</v>
      </c>
      <c r="C14" s="250">
        <v>35</v>
      </c>
      <c r="D14" s="250">
        <v>38</v>
      </c>
      <c r="E14" s="13"/>
    </row>
    <row r="15" spans="1:5" ht="32.25" customHeight="1">
      <c r="A15" s="432" t="s">
        <v>266</v>
      </c>
      <c r="B15" s="433"/>
      <c r="C15" s="433"/>
      <c r="D15" s="433"/>
      <c r="E15" s="73"/>
    </row>
    <row r="16" spans="1:5" ht="18" customHeight="1">
      <c r="A16" s="430" t="s">
        <v>307</v>
      </c>
      <c r="B16" s="431"/>
      <c r="C16" s="431"/>
      <c r="D16" s="431"/>
      <c r="E16" s="13"/>
    </row>
    <row r="17" spans="1:5" ht="18" customHeight="1">
      <c r="A17" s="403" t="s">
        <v>269</v>
      </c>
      <c r="B17" s="403"/>
      <c r="C17" s="403"/>
      <c r="D17" s="403"/>
      <c r="E17" s="70"/>
    </row>
    <row r="19" spans="1:5">
      <c r="A19" s="8"/>
    </row>
    <row r="20" spans="1:5" ht="12.75" customHeight="1">
      <c r="A20" s="8"/>
    </row>
    <row r="21" spans="1:5">
      <c r="A21" s="8"/>
    </row>
    <row r="22" spans="1:5" ht="12.75" customHeight="1">
      <c r="A22" s="8"/>
    </row>
    <row r="23" spans="1:5">
      <c r="A23" s="8"/>
    </row>
    <row r="24" spans="1:5">
      <c r="A24" s="8"/>
    </row>
    <row r="25" spans="1:5">
      <c r="A25" s="8"/>
    </row>
    <row r="26" spans="1:5" ht="12.75" customHeight="1">
      <c r="A26" s="4"/>
      <c r="B26" s="11"/>
      <c r="C26" s="11"/>
      <c r="D26" s="11"/>
    </row>
    <row r="27" spans="1:5">
      <c r="B27" s="11"/>
      <c r="C27" s="11"/>
      <c r="D27" s="11"/>
    </row>
    <row r="28" spans="1:5">
      <c r="B28" s="11"/>
      <c r="C28" s="11"/>
      <c r="D28" s="11"/>
    </row>
    <row r="29" spans="1:5">
      <c r="B29" s="11"/>
      <c r="C29" s="11"/>
      <c r="D29" s="11"/>
    </row>
    <row r="30" spans="1:5">
      <c r="B30" s="11"/>
      <c r="C30" s="11"/>
      <c r="D30" s="11"/>
    </row>
    <row r="31" spans="1:5" ht="12.75" customHeight="1">
      <c r="B31" s="11"/>
      <c r="C31" s="11"/>
      <c r="D31" s="11"/>
    </row>
    <row r="32" spans="1:5" ht="12.75" customHeight="1">
      <c r="B32" s="11"/>
      <c r="C32" s="11"/>
      <c r="D32" s="11"/>
    </row>
    <row r="33" spans="2:4">
      <c r="B33" s="11"/>
      <c r="C33" s="11"/>
      <c r="D33" s="11"/>
    </row>
    <row r="44" spans="2:4" ht="13.5" customHeight="1"/>
    <row r="46" spans="2:4" ht="12.75" customHeight="1"/>
    <row r="49" ht="12.75" customHeight="1"/>
    <row r="50" ht="13.5" customHeight="1"/>
    <row r="52" ht="12.75" customHeight="1"/>
    <row r="55" ht="13.5" customHeight="1"/>
    <row r="58" ht="12.75" customHeight="1"/>
  </sheetData>
  <mergeCells count="7">
    <mergeCell ref="A17:D17"/>
    <mergeCell ref="A1:E1"/>
    <mergeCell ref="A2:D2"/>
    <mergeCell ref="A3:D3"/>
    <mergeCell ref="A5:D5"/>
    <mergeCell ref="A16:D16"/>
    <mergeCell ref="A15:D15"/>
  </mergeCells>
  <phoneticPr fontId="1" type="noConversion"/>
  <pageMargins left="1.05" right="1.05" top="0.5" bottom="0.25"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41</vt:i4>
      </vt:variant>
    </vt:vector>
  </HeadingPairs>
  <TitlesOfParts>
    <vt:vector size="82" baseType="lpstr">
      <vt:lpstr>1.Race&amp;Ethnicity</vt:lpstr>
      <vt:lpstr>2.ChangeRace&amp;Ethnicity</vt:lpstr>
      <vt:lpstr>3.RaceHispanic</vt:lpstr>
      <vt:lpstr>4.Nativity</vt:lpstr>
      <vt:lpstr>5.ChangeNativity</vt:lpstr>
      <vt:lpstr>6.HispanicOrigin</vt:lpstr>
      <vt:lpstr>7.CountryofOrigin&amp;Nativity</vt:lpstr>
      <vt:lpstr>8.Ethnicity,Sex&amp;Age</vt:lpstr>
      <vt:lpstr>9.MedianAge</vt:lpstr>
      <vt:lpstr>10.Nativity,Sex&amp;Age</vt:lpstr>
      <vt:lpstr>10a.Nativity,Gender&amp;Age</vt:lpstr>
      <vt:lpstr>11.Births</vt:lpstr>
      <vt:lpstr>12.UnmarriedBirths</vt:lpstr>
      <vt:lpstr>13.State</vt:lpstr>
      <vt:lpstr>14.ChangeStateShare</vt:lpstr>
      <vt:lpstr>15.StateShare</vt:lpstr>
      <vt:lpstr>16.Marstat</vt:lpstr>
      <vt:lpstr>17.HouseholdType</vt:lpstr>
      <vt:lpstr>18.FamilySize</vt:lpstr>
      <vt:lpstr>19.HouseholderType</vt:lpstr>
      <vt:lpstr>20.English</vt:lpstr>
      <vt:lpstr>21.FBEnglish</vt:lpstr>
      <vt:lpstr>22.EducAttain</vt:lpstr>
      <vt:lpstr>23.FBEducAttain</vt:lpstr>
      <vt:lpstr>24.SchoolEnrollment</vt:lpstr>
      <vt:lpstr>25.Dropouts</vt:lpstr>
      <vt:lpstr>26.CollegeEnrollment</vt:lpstr>
      <vt:lpstr>27.Occupation</vt:lpstr>
      <vt:lpstr>28.Det.Occupation</vt:lpstr>
      <vt:lpstr>29.Industry</vt:lpstr>
      <vt:lpstr>30.Det.Industry</vt:lpstr>
      <vt:lpstr>31.Earnings</vt:lpstr>
      <vt:lpstr>32.MedEarnings</vt:lpstr>
      <vt:lpstr>33.FTYREarnings</vt:lpstr>
      <vt:lpstr>34.FTYRMedEarnings</vt:lpstr>
      <vt:lpstr>35.HHldIncDist</vt:lpstr>
      <vt:lpstr>36.MedHHldInc</vt:lpstr>
      <vt:lpstr>37.Poverty</vt:lpstr>
      <vt:lpstr>38.HealthInsurance</vt:lpstr>
      <vt:lpstr>39.Homeownership</vt:lpstr>
      <vt:lpstr>40.FBHomeownership</vt:lpstr>
      <vt:lpstr>'1.Race&amp;Ethnicity'!Print_Area</vt:lpstr>
      <vt:lpstr>'10.Nativity,Sex&amp;Age'!Print_Area</vt:lpstr>
      <vt:lpstr>'10a.Nativity,Gender&amp;Age'!Print_Area</vt:lpstr>
      <vt:lpstr>'11.Births'!Print_Area</vt:lpstr>
      <vt:lpstr>'12.UnmarriedBirths'!Print_Area</vt:lpstr>
      <vt:lpstr>'13.State'!Print_Area</vt:lpstr>
      <vt:lpstr>'14.ChangeStateShare'!Print_Area</vt:lpstr>
      <vt:lpstr>'15.StateShare'!Print_Area</vt:lpstr>
      <vt:lpstr>'16.Marstat'!Print_Area</vt:lpstr>
      <vt:lpstr>'17.HouseholdType'!Print_Area</vt:lpstr>
      <vt:lpstr>'18.FamilySize'!Print_Area</vt:lpstr>
      <vt:lpstr>'19.HouseholderType'!Print_Area</vt:lpstr>
      <vt:lpstr>'2.ChangeRace&amp;Ethnicity'!Print_Area</vt:lpstr>
      <vt:lpstr>'20.English'!Print_Area</vt:lpstr>
      <vt:lpstr>'21.FBEnglish'!Print_Area</vt:lpstr>
      <vt:lpstr>'22.EducAttain'!Print_Area</vt:lpstr>
      <vt:lpstr>'23.FBEducAttain'!Print_Area</vt:lpstr>
      <vt:lpstr>'24.SchoolEnrollment'!Print_Area</vt:lpstr>
      <vt:lpstr>'25.Dropouts'!Print_Area</vt:lpstr>
      <vt:lpstr>'26.CollegeEnrollment'!Print_Area</vt:lpstr>
      <vt:lpstr>'27.Occupation'!Print_Area</vt:lpstr>
      <vt:lpstr>'28.Det.Occupation'!Print_Area</vt:lpstr>
      <vt:lpstr>'29.Industry'!Print_Area</vt:lpstr>
      <vt:lpstr>'3.RaceHispanic'!Print_Area</vt:lpstr>
      <vt:lpstr>'30.Det.Industry'!Print_Area</vt:lpstr>
      <vt:lpstr>'31.Earnings'!Print_Area</vt:lpstr>
      <vt:lpstr>'32.MedEarnings'!Print_Area</vt:lpstr>
      <vt:lpstr>'33.FTYREarnings'!Print_Area</vt:lpstr>
      <vt:lpstr>'34.FTYRMedEarnings'!Print_Area</vt:lpstr>
      <vt:lpstr>'35.HHldIncDist'!Print_Area</vt:lpstr>
      <vt:lpstr>'36.MedHHldInc'!Print_Area</vt:lpstr>
      <vt:lpstr>'37.Poverty'!Print_Area</vt:lpstr>
      <vt:lpstr>'38.HealthInsurance'!Print_Area</vt:lpstr>
      <vt:lpstr>'39.Homeownership'!Print_Area</vt:lpstr>
      <vt:lpstr>'4.Nativity'!Print_Area</vt:lpstr>
      <vt:lpstr>'40.FBHomeownership'!Print_Area</vt:lpstr>
      <vt:lpstr>'5.ChangeNativity'!Print_Area</vt:lpstr>
      <vt:lpstr>'6.HispanicOrigin'!Print_Area</vt:lpstr>
      <vt:lpstr>'7.CountryofOrigin&amp;Nativity'!Print_Area</vt:lpstr>
      <vt:lpstr>'8.Ethnicity,Sex&amp;Age'!Print_Area</vt:lpstr>
      <vt:lpstr>'9.MedianAge'!Print_Area</vt:lpstr>
    </vt:vector>
  </TitlesOfParts>
  <Company>Pew Hispanic Center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rfry</dc:creator>
  <cp:lastModifiedBy>msuh</cp:lastModifiedBy>
  <cp:lastPrinted>2013-09-05T14:10:58Z</cp:lastPrinted>
  <dcterms:created xsi:type="dcterms:W3CDTF">2006-09-05T16:50:23Z</dcterms:created>
  <dcterms:modified xsi:type="dcterms:W3CDTF">2013-09-10T15:49:40Z</dcterms:modified>
</cp:coreProperties>
</file>