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"/>
    </mc:Choice>
  </mc:AlternateContent>
  <xr:revisionPtr revIDLastSave="0" documentId="13_ncr:1_{EFD7C850-8AEA-4608-8C89-CE97A0F86114}" xr6:coauthVersionLast="44" xr6:coauthVersionMax="44" xr10:uidLastSave="{00000000-0000-0000-0000-000000000000}"/>
  <bookViews>
    <workbookView xWindow="60" yWindow="0" windowWidth="14325" windowHeight="15540" tabRatio="627" activeTab="1" xr2:uid="{00000000-000D-0000-FFFF-FFFF00000000}"/>
  </bookViews>
  <sheets>
    <sheet name="Race&amp;Ethnicity" sheetId="4" r:id="rId1"/>
    <sheet name="RaceSelf-Id" sheetId="5" r:id="rId2"/>
  </sheets>
  <calcPr calcId="191029"/>
  <customWorkbookViews>
    <customWorkbookView name="Jynnah Radford - Personal View" guid="{AB9B89F2-C512-4AAC-820D-19457100123B}" mergeInterval="0" personalView="1" maximized="1" windowWidth="1920" windowHeight="1014" tabRatio="908" activeSheetId="1"/>
    <customWorkbookView name="Gustavo Lopez - Personal View" guid="{37C2E896-3061-41AA-BACA-FD496874BE31}" mergeInterval="0" personalView="1" maximized="1" windowWidth="1920" windowHeight="805" tabRatio="908" activeSheetId="4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5" l="1"/>
  <c r="C7" i="5" l="1"/>
  <c r="G14" i="5" l="1"/>
  <c r="K14" i="5"/>
  <c r="K7" i="5"/>
  <c r="K8" i="5"/>
  <c r="K9" i="5"/>
  <c r="K10" i="5"/>
  <c r="K11" i="5"/>
  <c r="K12" i="5"/>
  <c r="K13" i="5"/>
  <c r="G7" i="5"/>
  <c r="G8" i="5"/>
  <c r="G9" i="5"/>
  <c r="G10" i="5"/>
  <c r="G11" i="5"/>
  <c r="G12" i="5"/>
  <c r="G13" i="5"/>
  <c r="C14" i="5"/>
  <c r="C13" i="5"/>
  <c r="C8" i="5"/>
  <c r="C9" i="5"/>
  <c r="C10" i="5"/>
  <c r="C11" i="5"/>
  <c r="C12" i="5"/>
  <c r="J6" i="5"/>
  <c r="K6" i="5" s="1"/>
  <c r="G6" i="5"/>
  <c r="C6" i="5"/>
  <c r="E11" i="4"/>
  <c r="E9" i="4"/>
  <c r="E10" i="4"/>
  <c r="E8" i="4"/>
  <c r="E7" i="4"/>
  <c r="E6" i="4"/>
</calcChain>
</file>

<file path=xl/sharedStrings.xml><?xml version="1.0" encoding="utf-8"?>
<sst xmlns="http://schemas.openxmlformats.org/spreadsheetml/2006/main" count="42" uniqueCount="30">
  <si>
    <t>Total</t>
  </si>
  <si>
    <t>Hispanic</t>
  </si>
  <si>
    <t>White alone, not Hispanic</t>
  </si>
  <si>
    <t>Black alone, not Hispanic</t>
  </si>
  <si>
    <t>Total population</t>
  </si>
  <si>
    <t>Foreign-born population</t>
  </si>
  <si>
    <t>One race</t>
  </si>
  <si>
    <t>White</t>
  </si>
  <si>
    <t>Black or African American</t>
  </si>
  <si>
    <t>American Indian and Alaska Native</t>
  </si>
  <si>
    <t>Asian</t>
  </si>
  <si>
    <t>TOTAL</t>
  </si>
  <si>
    <t>FOREIGN BORN</t>
  </si>
  <si>
    <t>Percent 
foreign born</t>
  </si>
  <si>
    <t>Asian alone, not Hispanic</t>
  </si>
  <si>
    <t>U.S. BORN</t>
  </si>
  <si>
    <t>%</t>
  </si>
  <si>
    <t>PEW RESEARCH CENTER</t>
  </si>
  <si>
    <r>
      <t>Note:</t>
    </r>
    <r>
      <rPr>
        <b/>
        <sz val="5"/>
        <color theme="1" tint="0.34998626667073579"/>
        <rFont val="Franklin Gothic Book"/>
        <family val="2"/>
        <scheme val="minor"/>
      </rPr>
      <t xml:space="preserve"> </t>
    </r>
    <r>
      <rPr>
        <sz val="5"/>
        <color theme="1" tint="0.34998626667073579"/>
        <rFont val="Franklin Gothic Book"/>
        <family val="2"/>
        <scheme val="minor"/>
      </rPr>
      <t>"Other, not Hispanic" includes persons reporting single races not listed separately and persons reporting more than one race.</t>
    </r>
  </si>
  <si>
    <t>Other, not Hispanic</t>
  </si>
  <si>
    <t>U.S.-born 
population</t>
  </si>
  <si>
    <t>Native Hawaiian and other Pacific Islander</t>
  </si>
  <si>
    <t>Some other race</t>
  </si>
  <si>
    <t>Two or more races</t>
  </si>
  <si>
    <t>Population, by nativity, race and ethnicity: 2018</t>
  </si>
  <si>
    <t xml:space="preserve">Universe: 2018 resident population </t>
  </si>
  <si>
    <t>Source: Pew Research Center tabulations of 2018 American Community Survey (1% IPUMS).</t>
  </si>
  <si>
    <t>"Statistical Portrait of the Foreign-Born Population in the United States, 2018"</t>
  </si>
  <si>
    <t>Racial self-identification, by nativity: 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</si>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</sst>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</numFmts>
  <fonts count="2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6"/>
      <name val="Franklin Gothic Demi"/>
      <family val="2"/>
      <scheme val="major"/>
    </font>
    <font>
      <b/>
      <sz val="9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b/>
      <sz val="5"/>
      <color theme="1" tint="0.34998626667073579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5658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10" fontId="12" fillId="0" borderId="0" xfId="0" applyNumberFormat="1" applyFont="1" applyBorder="1" applyAlignment="1">
      <alignment wrapText="1"/>
    </xf>
    <xf numFmtId="165" fontId="12" fillId="0" borderId="0" xfId="0" applyNumberFormat="1" applyFont="1" applyBorder="1" applyAlignment="1">
      <alignment horizontal="right" wrapText="1" inden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165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 wrapText="1" indent="1"/>
    </xf>
    <xf numFmtId="164" fontId="16" fillId="0" borderId="7" xfId="0" applyNumberFormat="1" applyFont="1" applyBorder="1" applyAlignment="1">
      <alignment horizontal="right" vertical="center" wrapText="1"/>
    </xf>
    <xf numFmtId="164" fontId="16" fillId="0" borderId="8" xfId="0" applyNumberFormat="1" applyFont="1" applyBorder="1" applyAlignment="1">
      <alignment horizontal="right" vertical="center" wrapText="1"/>
    </xf>
    <xf numFmtId="164" fontId="16" fillId="0" borderId="9" xfId="0" applyNumberFormat="1" applyFont="1" applyBorder="1" applyAlignment="1">
      <alignment horizontal="right" vertical="center" wrapText="1"/>
    </xf>
    <xf numFmtId="164" fontId="16" fillId="0" borderId="7" xfId="0" applyNumberFormat="1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 indent="1"/>
    </xf>
    <xf numFmtId="3" fontId="16" fillId="0" borderId="3" xfId="0" applyNumberFormat="1" applyFont="1" applyBorder="1" applyAlignment="1">
      <alignment horizontal="right" vertical="center" wrapText="1" indent="1"/>
    </xf>
    <xf numFmtId="164" fontId="16" fillId="0" borderId="3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right" vertical="center" wrapText="1" indent="1"/>
    </xf>
    <xf numFmtId="164" fontId="21" fillId="0" borderId="4" xfId="0" applyNumberFormat="1" applyFont="1" applyBorder="1" applyAlignment="1">
      <alignment horizontal="right" vertical="center" wrapText="1"/>
    </xf>
    <xf numFmtId="164" fontId="21" fillId="0" borderId="2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64" fontId="21" fillId="0" borderId="2" xfId="0" applyNumberFormat="1" applyFont="1" applyFill="1" applyBorder="1" applyAlignment="1">
      <alignment horizontal="right" vertical="center" wrapText="1"/>
    </xf>
    <xf numFmtId="3" fontId="21" fillId="0" borderId="2" xfId="0" applyNumberFormat="1" applyFont="1" applyFill="1" applyBorder="1" applyAlignment="1">
      <alignment horizontal="right" vertical="center" wrapText="1" indent="1"/>
    </xf>
    <xf numFmtId="164" fontId="21" fillId="0" borderId="2" xfId="0" applyNumberFormat="1" applyFont="1" applyFill="1" applyBorder="1" applyAlignment="1">
      <alignment horizontal="left" vertical="center" wrapText="1"/>
    </xf>
    <xf numFmtId="3" fontId="12" fillId="0" borderId="10" xfId="0" applyNumberFormat="1" applyFont="1" applyBorder="1" applyAlignment="1">
      <alignment horizontal="right" vertical="center" wrapText="1" indent="1"/>
    </xf>
    <xf numFmtId="164" fontId="12" fillId="0" borderId="10" xfId="0" applyNumberFormat="1" applyFont="1" applyBorder="1" applyAlignment="1">
      <alignment horizontal="right" vertical="center" wrapText="1"/>
    </xf>
    <xf numFmtId="0" fontId="21" fillId="0" borderId="2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3" fontId="16" fillId="0" borderId="8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wrapText="1"/>
    </xf>
    <xf numFmtId="165" fontId="16" fillId="0" borderId="9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0" fontId="17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6580"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2:H31"/>
  <sheetViews>
    <sheetView showGridLines="0" view="pageLayout" zoomScale="145" zoomScaleNormal="100" zoomScaleSheetLayoutView="100" zoomScalePageLayoutView="145" workbookViewId="0">
      <selection activeCell="C22" sqref="C22"/>
    </sheetView>
  </sheetViews>
  <sheetFormatPr defaultColWidth="9.140625" defaultRowHeight="8.25" x14ac:dyDescent="0.15"/>
  <cols>
    <col min="1" max="1" width="17.85546875" style="1" customWidth="1"/>
    <col min="2" max="2" width="7.85546875" style="1" customWidth="1"/>
    <col min="3" max="3" width="10.85546875" style="13" customWidth="1"/>
    <col min="4" max="4" width="10.85546875" style="1" customWidth="1"/>
    <col min="5" max="5" width="9.85546875" style="1" customWidth="1"/>
    <col min="6" max="6" width="1.140625" style="1" customWidth="1"/>
    <col min="7" max="16384" width="9.140625" style="1"/>
  </cols>
  <sheetData>
    <row r="2" spans="1:8" ht="3.95" customHeight="1" x14ac:dyDescent="0.15">
      <c r="A2" s="59"/>
      <c r="B2" s="59"/>
      <c r="C2" s="59"/>
      <c r="D2" s="59"/>
      <c r="E2" s="20"/>
      <c r="F2" s="20"/>
      <c r="G2" s="2"/>
      <c r="H2" s="2"/>
    </row>
    <row r="3" spans="1:8" ht="12.75" x14ac:dyDescent="0.15">
      <c r="A3" s="63" t="s">
        <v>24</v>
      </c>
      <c r="B3" s="63"/>
      <c r="C3" s="63"/>
      <c r="D3" s="63"/>
      <c r="E3" s="63"/>
      <c r="F3" s="63"/>
      <c r="G3" s="8"/>
    </row>
    <row r="4" spans="1:8" s="17" customFormat="1" ht="9" customHeight="1" x14ac:dyDescent="0.2">
      <c r="A4" s="60" t="s">
        <v>25</v>
      </c>
      <c r="B4" s="60"/>
      <c r="C4" s="60"/>
      <c r="D4" s="60"/>
      <c r="E4" s="47"/>
      <c r="F4" s="47"/>
    </row>
    <row r="5" spans="1:8" s="56" customFormat="1" ht="17.25" customHeight="1" x14ac:dyDescent="0.15">
      <c r="B5" s="54" t="s">
        <v>4</v>
      </c>
      <c r="C5" s="55" t="s">
        <v>20</v>
      </c>
      <c r="D5" s="55" t="s">
        <v>5</v>
      </c>
      <c r="E5" s="62" t="s">
        <v>13</v>
      </c>
      <c r="F5" s="62"/>
    </row>
    <row r="6" spans="1:8" ht="10.7" customHeight="1" x14ac:dyDescent="0.15">
      <c r="A6" s="21" t="s">
        <v>1</v>
      </c>
      <c r="B6" s="49">
        <v>59740273</v>
      </c>
      <c r="C6" s="49">
        <v>39920459</v>
      </c>
      <c r="D6" s="49">
        <v>19819814</v>
      </c>
      <c r="E6" s="26">
        <f>(D6/$B$6)*100</f>
        <v>33.176637810141912</v>
      </c>
      <c r="F6" s="29" t="s">
        <v>16</v>
      </c>
      <c r="G6" s="4"/>
    </row>
    <row r="7" spans="1:8" ht="10.7" customHeight="1" x14ac:dyDescent="0.15">
      <c r="A7" s="22" t="s">
        <v>2</v>
      </c>
      <c r="B7" s="50">
        <v>197034851</v>
      </c>
      <c r="C7" s="50">
        <v>189122505</v>
      </c>
      <c r="D7" s="50">
        <v>7912346</v>
      </c>
      <c r="E7" s="26">
        <f>(D7/$B$7)*100</f>
        <v>4.0157088757866495</v>
      </c>
      <c r="F7" s="27"/>
      <c r="G7" s="4"/>
    </row>
    <row r="8" spans="1:8" ht="10.7" customHeight="1" x14ac:dyDescent="0.15">
      <c r="A8" s="22" t="s">
        <v>3</v>
      </c>
      <c r="B8" s="50">
        <v>40373281</v>
      </c>
      <c r="C8" s="50">
        <v>36400987</v>
      </c>
      <c r="D8" s="50">
        <v>3972294</v>
      </c>
      <c r="E8" s="26">
        <f>(D8/B8)*100</f>
        <v>9.8389179715168549</v>
      </c>
      <c r="F8" s="27"/>
      <c r="G8" s="4"/>
    </row>
    <row r="9" spans="1:8" ht="10.7" customHeight="1" x14ac:dyDescent="0.15">
      <c r="A9" s="23" t="s">
        <v>14</v>
      </c>
      <c r="B9" s="51">
        <v>18225747</v>
      </c>
      <c r="C9" s="51">
        <v>6183413</v>
      </c>
      <c r="D9" s="51">
        <v>12042334</v>
      </c>
      <c r="E9" s="26">
        <f>(D9/B9)*100</f>
        <v>66.073198536114873</v>
      </c>
      <c r="F9" s="27"/>
      <c r="G9" s="4"/>
    </row>
    <row r="10" spans="1:8" ht="10.7" customHeight="1" x14ac:dyDescent="0.15">
      <c r="A10" s="24" t="s">
        <v>19</v>
      </c>
      <c r="B10" s="52">
        <v>11793287</v>
      </c>
      <c r="C10" s="52">
        <v>10779453</v>
      </c>
      <c r="D10" s="52">
        <v>1013834</v>
      </c>
      <c r="E10" s="57">
        <f>(D10/B10)*100</f>
        <v>8.5967042097762896</v>
      </c>
      <c r="F10" s="28"/>
      <c r="G10" s="10"/>
    </row>
    <row r="11" spans="1:8" ht="10.7" customHeight="1" x14ac:dyDescent="0.15">
      <c r="A11" s="16" t="s">
        <v>0</v>
      </c>
      <c r="B11" s="7">
        <v>327167439</v>
      </c>
      <c r="C11" s="7">
        <v>282406817</v>
      </c>
      <c r="D11" s="7">
        <v>44760622</v>
      </c>
      <c r="E11" s="14">
        <f>(D11/B11)*100</f>
        <v>13.681258176795522</v>
      </c>
      <c r="F11" s="16" t="s">
        <v>16</v>
      </c>
      <c r="G11" s="10"/>
    </row>
    <row r="12" spans="1:8" ht="6" customHeight="1" x14ac:dyDescent="0.15">
      <c r="A12" s="48"/>
      <c r="B12" s="7"/>
      <c r="C12" s="7"/>
      <c r="D12" s="7"/>
      <c r="E12" s="15"/>
      <c r="F12" s="48"/>
      <c r="G12" s="10"/>
    </row>
    <row r="13" spans="1:8" ht="7.5" customHeight="1" x14ac:dyDescent="0.15">
      <c r="A13" s="61" t="s">
        <v>18</v>
      </c>
      <c r="B13" s="61"/>
      <c r="C13" s="61"/>
      <c r="D13" s="61"/>
      <c r="E13" s="61"/>
      <c r="F13" s="61"/>
      <c r="G13" s="10"/>
    </row>
    <row r="14" spans="1:8" x14ac:dyDescent="0.15">
      <c r="A14" s="61" t="s">
        <v>26</v>
      </c>
      <c r="B14" s="61"/>
      <c r="C14" s="61"/>
      <c r="D14" s="61"/>
      <c r="E14" s="61"/>
      <c r="F14" s="61"/>
      <c r="G14" s="10"/>
    </row>
    <row r="15" spans="1:8" s="5" customFormat="1" x14ac:dyDescent="0.2">
      <c r="A15" s="61" t="s">
        <v>27</v>
      </c>
      <c r="B15" s="61"/>
      <c r="C15" s="61"/>
      <c r="D15" s="61"/>
    </row>
    <row r="16" spans="1:8" ht="18" customHeight="1" x14ac:dyDescent="0.15">
      <c r="A16" s="18" t="s">
        <v>17</v>
      </c>
      <c r="B16" s="18"/>
      <c r="C16" s="53"/>
      <c r="D16" s="18"/>
      <c r="E16" s="18"/>
      <c r="F16" s="19"/>
    </row>
    <row r="17" spans="2:8" ht="12.75" customHeight="1" x14ac:dyDescent="0.15"/>
    <row r="18" spans="2:8" x14ac:dyDescent="0.15">
      <c r="C18" s="3"/>
    </row>
    <row r="19" spans="2:8" ht="13.5" customHeight="1" x14ac:dyDescent="0.15">
      <c r="B19" s="6"/>
    </row>
    <row r="21" spans="2:8" ht="12.75" customHeight="1" x14ac:dyDescent="0.15"/>
    <row r="31" spans="2:8" x14ac:dyDescent="0.15">
      <c r="H31" s="9"/>
    </row>
  </sheetData>
  <customSheetViews>
    <customSheetView guid="{AB9B89F2-C512-4AAC-820D-19457100123B}" scale="160" showPageBreaks="1" showGridLines="0" view="pageLayout">
      <selection activeCell="B18" sqref="B18"/>
      <pageMargins left="1" right="1" top="1" bottom="1" header="0.5" footer="0.5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20" sqref="A20"/>
      <pageMargins left="1" right="1" top="1" bottom="1" header="0.5" footer="0.5"/>
      <pageSetup orientation="portrait" r:id="rId2"/>
      <headerFooter alignWithMargins="0"/>
    </customSheetView>
  </customSheetViews>
  <mergeCells count="7">
    <mergeCell ref="A2:D2"/>
    <mergeCell ref="A4:D4"/>
    <mergeCell ref="A15:D15"/>
    <mergeCell ref="E5:F5"/>
    <mergeCell ref="A3:F3"/>
    <mergeCell ref="A14:F14"/>
    <mergeCell ref="A13:F13"/>
  </mergeCells>
  <phoneticPr fontId="8" type="noConversion"/>
  <pageMargins left="1" right="1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L22"/>
  <sheetViews>
    <sheetView showGridLines="0" tabSelected="1" view="pageLayout" zoomScale="145" zoomScaleNormal="145" zoomScaleSheetLayoutView="100" zoomScalePageLayoutView="145" workbookViewId="0">
      <selection activeCell="B30" sqref="B30"/>
    </sheetView>
  </sheetViews>
  <sheetFormatPr defaultColWidth="9.140625" defaultRowHeight="8.25" x14ac:dyDescent="0.15"/>
  <cols>
    <col min="1" max="1" width="30" style="1" customWidth="1"/>
    <col min="2" max="2" width="9.7109375" style="1" customWidth="1"/>
    <col min="3" max="3" width="4.42578125" style="1" customWidth="1"/>
    <col min="4" max="4" width="1.140625" style="1" customWidth="1"/>
    <col min="5" max="5" width="3" style="1" customWidth="1"/>
    <col min="6" max="6" width="9.7109375" style="1" customWidth="1"/>
    <col min="7" max="7" width="4.42578125" style="1" customWidth="1"/>
    <col min="8" max="8" width="1.140625" style="1" customWidth="1"/>
    <col min="9" max="9" width="3" style="1" customWidth="1"/>
    <col min="10" max="10" width="9.7109375" style="1" customWidth="1"/>
    <col min="11" max="11" width="4.42578125" style="1" customWidth="1"/>
    <col min="12" max="12" width="1.140625" style="1" customWidth="1"/>
    <col min="13" max="16384" width="9.140625" style="1"/>
  </cols>
  <sheetData>
    <row r="1" spans="1:12" ht="25.5" customHeight="1" x14ac:dyDescent="0.15"/>
    <row r="2" spans="1:12" ht="3.9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20"/>
      <c r="L2" s="20"/>
    </row>
    <row r="3" spans="1:12" ht="12.75" x14ac:dyDescent="0.1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s="5" customFormat="1" x14ac:dyDescent="0.2">
      <c r="A4" s="66" t="s">
        <v>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9" customHeight="1" x14ac:dyDescent="0.15">
      <c r="A5" s="11"/>
      <c r="B5" s="64" t="s">
        <v>11</v>
      </c>
      <c r="C5" s="64"/>
      <c r="D5" s="64"/>
      <c r="E5" s="12"/>
      <c r="F5" s="64" t="s">
        <v>15</v>
      </c>
      <c r="G5" s="64"/>
      <c r="H5" s="64"/>
      <c r="I5" s="12"/>
      <c r="J5" s="64" t="s">
        <v>12</v>
      </c>
      <c r="K5" s="64"/>
      <c r="L5" s="64"/>
    </row>
    <row r="6" spans="1:12" s="31" customFormat="1" ht="10.7" customHeight="1" x14ac:dyDescent="0.15">
      <c r="A6" s="32" t="s">
        <v>6</v>
      </c>
      <c r="B6" s="42">
        <v>315942708</v>
      </c>
      <c r="C6" s="41">
        <f>(B6/$B$14)*100</f>
        <v>96.569117319770939</v>
      </c>
      <c r="D6" s="46" t="s">
        <v>16</v>
      </c>
      <c r="E6" s="30"/>
      <c r="F6" s="42">
        <f>SUM(F7:F12)</f>
        <v>272236992</v>
      </c>
      <c r="G6" s="41">
        <f>(F6/$F$14)*100</f>
        <v>96.39887411074784</v>
      </c>
      <c r="H6" s="43" t="s">
        <v>16</v>
      </c>
      <c r="I6" s="30"/>
      <c r="J6" s="42">
        <f>SUM(J7:J12)</f>
        <v>43705716</v>
      </c>
      <c r="K6" s="41">
        <f>(J6/$J$14)*100</f>
        <v>97.643227567302347</v>
      </c>
      <c r="L6" s="39" t="s">
        <v>16</v>
      </c>
    </row>
    <row r="7" spans="1:12" s="31" customFormat="1" ht="10.7" customHeight="1" x14ac:dyDescent="0.15">
      <c r="A7" s="33" t="s">
        <v>7</v>
      </c>
      <c r="B7" s="34">
        <v>236102692</v>
      </c>
      <c r="C7" s="58">
        <f>(B7/$B$14)*100</f>
        <v>72.165705952174548</v>
      </c>
      <c r="D7" s="35"/>
      <c r="E7" s="30"/>
      <c r="F7" s="34">
        <v>215726882</v>
      </c>
      <c r="G7" s="58">
        <f t="shared" ref="G7:G13" si="0">(F7/$F$14)*100</f>
        <v>76.38869496553265</v>
      </c>
      <c r="H7" s="35"/>
      <c r="I7" s="30"/>
      <c r="J7" s="34">
        <v>20375810</v>
      </c>
      <c r="K7" s="58">
        <f t="shared" ref="K7:K13" si="1">(J7/$J$14)*100</f>
        <v>45.521731132333237</v>
      </c>
      <c r="L7" s="35"/>
    </row>
    <row r="8" spans="1:12" s="31" customFormat="1" ht="10.7" customHeight="1" x14ac:dyDescent="0.15">
      <c r="A8" s="33" t="s">
        <v>8</v>
      </c>
      <c r="B8" s="34">
        <v>41683829</v>
      </c>
      <c r="C8" s="58">
        <f t="shared" ref="C8:C12" si="2">(B8/$B$14)*100</f>
        <v>12.740824431492401</v>
      </c>
      <c r="D8" s="35"/>
      <c r="E8" s="30"/>
      <c r="F8" s="34">
        <v>37413425</v>
      </c>
      <c r="G8" s="58">
        <f t="shared" si="0"/>
        <v>13.248060155715008</v>
      </c>
      <c r="H8" s="35"/>
      <c r="I8" s="30"/>
      <c r="J8" s="34">
        <v>4270404</v>
      </c>
      <c r="K8" s="58">
        <f t="shared" si="1"/>
        <v>9.5405376627697454</v>
      </c>
      <c r="L8" s="35"/>
    </row>
    <row r="9" spans="1:12" s="31" customFormat="1" ht="10.7" customHeight="1" x14ac:dyDescent="0.15">
      <c r="A9" s="33" t="s">
        <v>9</v>
      </c>
      <c r="B9" s="34">
        <v>2826336</v>
      </c>
      <c r="C9" s="58">
        <f t="shared" si="2"/>
        <v>0.86388058929054967</v>
      </c>
      <c r="D9" s="35"/>
      <c r="E9" s="30"/>
      <c r="F9" s="34">
        <v>2627659</v>
      </c>
      <c r="G9" s="58">
        <f t="shared" si="0"/>
        <v>0.93045168948595169</v>
      </c>
      <c r="H9" s="35"/>
      <c r="I9" s="30"/>
      <c r="J9" s="34">
        <v>198677</v>
      </c>
      <c r="K9" s="58">
        <f t="shared" si="1"/>
        <v>0.44386559239502971</v>
      </c>
      <c r="L9" s="35"/>
    </row>
    <row r="10" spans="1:12" s="31" customFormat="1" ht="10.7" customHeight="1" x14ac:dyDescent="0.15">
      <c r="A10" s="33" t="s">
        <v>10</v>
      </c>
      <c r="B10" s="34">
        <v>18449856</v>
      </c>
      <c r="C10" s="58">
        <f t="shared" si="2"/>
        <v>5.6392702331236579</v>
      </c>
      <c r="D10" s="35"/>
      <c r="E10" s="30"/>
      <c r="F10" s="34">
        <v>6352701</v>
      </c>
      <c r="G10" s="58">
        <f t="shared" si="0"/>
        <v>2.2494857126625241</v>
      </c>
      <c r="H10" s="35"/>
      <c r="I10" s="30"/>
      <c r="J10" s="34">
        <v>12097155</v>
      </c>
      <c r="K10" s="58">
        <f t="shared" si="1"/>
        <v>27.026333548269282</v>
      </c>
      <c r="L10" s="35"/>
    </row>
    <row r="11" spans="1:12" s="31" customFormat="1" ht="10.7" customHeight="1" x14ac:dyDescent="0.15">
      <c r="A11" s="33" t="s">
        <v>21</v>
      </c>
      <c r="B11" s="34">
        <v>606987</v>
      </c>
      <c r="C11" s="58">
        <f t="shared" si="2"/>
        <v>0.1855279369656343</v>
      </c>
      <c r="D11" s="35"/>
      <c r="E11" s="30"/>
      <c r="F11" s="34">
        <v>460543</v>
      </c>
      <c r="G11" s="58">
        <f t="shared" si="0"/>
        <v>0.16307786224579701</v>
      </c>
      <c r="H11" s="35"/>
      <c r="I11" s="30"/>
      <c r="J11" s="34">
        <v>146444</v>
      </c>
      <c r="K11" s="58">
        <f t="shared" si="1"/>
        <v>0.32717150355953495</v>
      </c>
      <c r="L11" s="35"/>
    </row>
    <row r="12" spans="1:12" s="31" customFormat="1" ht="10.7" customHeight="1" x14ac:dyDescent="0.15">
      <c r="A12" s="33" t="s">
        <v>22</v>
      </c>
      <c r="B12" s="34">
        <v>16273008</v>
      </c>
      <c r="C12" s="58">
        <f t="shared" si="2"/>
        <v>4.9739081767241515</v>
      </c>
      <c r="D12" s="35"/>
      <c r="E12" s="30"/>
      <c r="F12" s="34">
        <v>9655782</v>
      </c>
      <c r="G12" s="58">
        <f t="shared" si="0"/>
        <v>3.4191037251058995</v>
      </c>
      <c r="H12" s="35"/>
      <c r="I12" s="30"/>
      <c r="J12" s="34">
        <v>6617226</v>
      </c>
      <c r="K12" s="58">
        <f t="shared" si="1"/>
        <v>14.783588127975522</v>
      </c>
      <c r="L12" s="35"/>
    </row>
    <row r="13" spans="1:12" s="31" customFormat="1" ht="10.7" customHeight="1" x14ac:dyDescent="0.15">
      <c r="A13" s="36" t="s">
        <v>23</v>
      </c>
      <c r="B13" s="37">
        <v>11224731</v>
      </c>
      <c r="C13" s="41">
        <f>(B13/$B$14)*100</f>
        <v>3.4308826802290677</v>
      </c>
      <c r="D13" s="38"/>
      <c r="E13" s="30"/>
      <c r="F13" s="37">
        <v>10169825</v>
      </c>
      <c r="G13" s="41">
        <f t="shared" si="0"/>
        <v>3.6011258892521707</v>
      </c>
      <c r="H13" s="38"/>
      <c r="I13" s="30"/>
      <c r="J13" s="37">
        <v>1054906</v>
      </c>
      <c r="K13" s="41">
        <f t="shared" si="1"/>
        <v>2.3567724326976509</v>
      </c>
      <c r="L13" s="38"/>
    </row>
    <row r="14" spans="1:12" s="31" customFormat="1" ht="10.7" customHeight="1" x14ac:dyDescent="0.15">
      <c r="A14" s="40" t="s">
        <v>0</v>
      </c>
      <c r="B14" s="44">
        <v>327167439</v>
      </c>
      <c r="C14" s="45">
        <f>(B14/$B$14)*100</f>
        <v>100</v>
      </c>
      <c r="D14" s="40" t="s">
        <v>16</v>
      </c>
      <c r="E14" s="12"/>
      <c r="F14" s="44">
        <v>282406817</v>
      </c>
      <c r="G14" s="45">
        <f>(F14/$F$14)*100</f>
        <v>100</v>
      </c>
      <c r="H14" s="40" t="s">
        <v>16</v>
      </c>
      <c r="I14" s="12"/>
      <c r="J14" s="44">
        <v>44760622</v>
      </c>
      <c r="K14" s="45">
        <f>(J14/$J$14)*100</f>
        <v>100</v>
      </c>
      <c r="L14" s="40" t="s">
        <v>16</v>
      </c>
    </row>
    <row r="15" spans="1:12" s="31" customFormat="1" ht="6" customHeight="1" x14ac:dyDescent="0.15">
      <c r="A15" s="48"/>
      <c r="B15" s="25"/>
      <c r="C15" s="15"/>
      <c r="D15" s="48"/>
      <c r="E15" s="12"/>
      <c r="F15" s="25"/>
      <c r="G15" s="15"/>
      <c r="H15" s="48"/>
      <c r="I15" s="12"/>
      <c r="J15" s="25"/>
      <c r="K15" s="15"/>
      <c r="L15" s="48"/>
    </row>
    <row r="16" spans="1:12" ht="8.25" customHeight="1" x14ac:dyDescent="0.15">
      <c r="A16" s="61" t="s">
        <v>26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8.25" customHeight="1" x14ac:dyDescent="0.15">
      <c r="A17" s="61" t="s">
        <v>27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8" customHeight="1" x14ac:dyDescent="0.15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22" spans="1:12" x14ac:dyDescent="0.15">
      <c r="B22" s="1" t="s">
        <v>29</v>
      </c>
    </row>
  </sheetData>
  <customSheetViews>
    <customSheetView guid="{AB9B89F2-C512-4AAC-820D-19457100123B}" scale="160" showPageBreaks="1" showGridLines="0" view="pageLayout">
      <selection activeCell="A24" sqref="A24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23" sqref="A23"/>
      <pageMargins left="1.05" right="1.05" top="0.5" bottom="0.25" header="0" footer="0"/>
      <pageSetup orientation="portrait" r:id="rId2"/>
      <headerFooter alignWithMargins="0"/>
    </customSheetView>
  </customSheetViews>
  <mergeCells count="14">
    <mergeCell ref="A3:L3"/>
    <mergeCell ref="A2:E2"/>
    <mergeCell ref="F2:J2"/>
    <mergeCell ref="A4:D4"/>
    <mergeCell ref="E4:I4"/>
    <mergeCell ref="J4:L4"/>
    <mergeCell ref="G16:L16"/>
    <mergeCell ref="A17:D17"/>
    <mergeCell ref="E17:H17"/>
    <mergeCell ref="I17:L17"/>
    <mergeCell ref="F5:H5"/>
    <mergeCell ref="J5:L5"/>
    <mergeCell ref="B5:D5"/>
    <mergeCell ref="A16:F16"/>
  </mergeCells>
  <phoneticPr fontId="8" type="noConversion"/>
  <pageMargins left="1.05" right="1.05" top="0.5" bottom="0.25" header="0" footer="0"/>
  <pageSetup orientation="portrait" r:id="rId3"/>
  <headerFooter alignWithMargins="0"/>
  <ignoredErrors>
    <ignoredError sqref="F6 J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Race&amp;Ethnicity</vt:lpstr>
      <vt:lpstr>RaceSelf-Id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2020-07-10T17:03:07Z</dcterms:modified>
</cp:coreProperties>
</file>