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drawings/drawing15.xml" ContentType="application/vnd.openxmlformats-officedocument.drawingml.chartshapes+xml"/>
  <Override PartName="/xl/charts/chart2.xml" ContentType="application/vnd.openxmlformats-officedocument.drawingml.chart+xml"/>
  <Override PartName="/xl/drawings/drawing16.xml" ContentType="application/vnd.openxmlformats-officedocument.drawingml.chartshapes+xml"/>
  <Override PartName="/xl/charts/chart3.xml" ContentType="application/vnd.openxmlformats-officedocument.drawingml.chart+xml"/>
  <Override PartName="/xl/drawings/drawing17.xml" ContentType="application/vnd.openxmlformats-officedocument.drawingml.chartshapes+xml"/>
  <Override PartName="/xl/charts/chart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90" yWindow="900" windowWidth="11670" windowHeight="10560" tabRatio="851"/>
  </bookViews>
  <sheets>
    <sheet name="Summary" sheetId="105" r:id="rId1"/>
    <sheet name="1.Population" sheetId="57" r:id="rId2"/>
    <sheet name="2.RaceHispanic" sheetId="50" r:id="rId3"/>
    <sheet name="3.Nativity" sheetId="37" r:id="rId4"/>
    <sheet name="4.HispanicOrigin" sheetId="5" r:id="rId5"/>
    <sheet name="5.HispanicOrigin&amp;Nativity-all" sheetId="6" r:id="rId6"/>
    <sheet name="6.HispanicOrigin&amp;Nativity-18+" sheetId="99" r:id="rId7"/>
    <sheet name="7.English" sheetId="70" r:id="rId8"/>
    <sheet name="8.English-FB" sheetId="72" r:id="rId9"/>
    <sheet name="9.MedianAge" sheetId="8" r:id="rId10"/>
    <sheet name="10.Generations" sheetId="107" r:id="rId11"/>
    <sheet name="11.Ethnicity,Sex&amp;Age" sheetId="7" r:id="rId12"/>
    <sheet name="12.Nativity,Sex&amp;Age" sheetId="58" r:id="rId13"/>
    <sheet name="13.Nativity,Sex&amp;Age-graphic" sheetId="59" r:id="rId14"/>
    <sheet name="14.Marstat" sheetId="44" r:id="rId15"/>
    <sheet name="15.Births" sheetId="60" r:id="rId16"/>
    <sheet name="16.UnmarriedBirths" sheetId="61" r:id="rId17"/>
    <sheet name="17.EducAttain" sheetId="73" r:id="rId18"/>
    <sheet name="18.EducAttain-FB" sheetId="74" r:id="rId19"/>
    <sheet name="19.SchoolEnrollment" sheetId="75" r:id="rId20"/>
    <sheet name="20.Dropouts" sheetId="76" r:id="rId21"/>
    <sheet name="21.CollegeEnrollment" sheetId="77" r:id="rId22"/>
    <sheet name="22.Employment Status" sheetId="102" r:id="rId23"/>
    <sheet name="23.Occupation" sheetId="47" r:id="rId24"/>
    <sheet name="24.Det.Occupation" sheetId="90" r:id="rId25"/>
    <sheet name="25.Industry" sheetId="89" r:id="rId26"/>
    <sheet name="26.Det.Industry" sheetId="91" r:id="rId27"/>
    <sheet name="27.Earnings" sheetId="78" r:id="rId28"/>
    <sheet name="28.MedEarnings" sheetId="79" r:id="rId29"/>
    <sheet name="29.FTYREarnings" sheetId="80" r:id="rId30"/>
    <sheet name="30.FTYRMedEarnings" sheetId="81" r:id="rId31"/>
    <sheet name="31.HHldIncDist" sheetId="82" r:id="rId32"/>
    <sheet name="32.MedHHldInc" sheetId="83" r:id="rId33"/>
    <sheet name="33.Poverty" sheetId="84" r:id="rId34"/>
    <sheet name="34. Welfare income" sheetId="98" r:id="rId35"/>
    <sheet name="35. Food stamp recipiency" sheetId="96" r:id="rId36"/>
    <sheet name="36.HealthInsurance" sheetId="85" r:id="rId37"/>
    <sheet name="37. Public vs. Private Health" sheetId="97" r:id="rId38"/>
    <sheet name="38.Homeownership" sheetId="87" r:id="rId39"/>
    <sheet name="39.Homeownership-FB" sheetId="88" r:id="rId40"/>
    <sheet name="40.HouseholdType" sheetId="66" r:id="rId41"/>
    <sheet name="41.FamilySize" sheetId="68" r:id="rId42"/>
    <sheet name="42.HouseholderType" sheetId="69" r:id="rId43"/>
    <sheet name="43.Region" sheetId="103" r:id="rId44"/>
    <sheet name="44.State" sheetId="62" r:id="rId45"/>
    <sheet name="45.StateShare" sheetId="64" r:id="rId46"/>
  </sheets>
  <definedNames>
    <definedName name="_xlnm.Print_Area" localSheetId="1">'1.Population'!$A$1:$C$17</definedName>
    <definedName name="_xlnm.Print_Area" localSheetId="10">'10.Generations'!$A$1:$G$28</definedName>
    <definedName name="_xlnm.Print_Area" localSheetId="11">'11.Ethnicity,Sex&amp;Age'!$A$1:$K$32</definedName>
    <definedName name="_xlnm.Print_Area" localSheetId="12">'12.Nativity,Sex&amp;Age'!$A$1:$K$32</definedName>
    <definedName name="_xlnm.Print_Area" localSheetId="13">'13.Nativity,Sex&amp;Age-graphic'!$A$1:$I$45</definedName>
    <definedName name="_xlnm.Print_Area" localSheetId="14">'14.Marstat'!$A$1:$G$27</definedName>
    <definedName name="_xlnm.Print_Area" localSheetId="15">'15.Births'!$A$1:$D$17</definedName>
    <definedName name="_xlnm.Print_Area" localSheetId="16">'16.UnmarriedBirths'!$A$1:$D$18</definedName>
    <definedName name="_xlnm.Print_Area" localSheetId="17">'17.EducAttain'!$A$1:$G$27</definedName>
    <definedName name="_xlnm.Print_Area" localSheetId="18">'18.EducAttain-FB'!$A$1:$C$15</definedName>
    <definedName name="_xlnm.Print_Area" localSheetId="19">'19.SchoolEnrollment'!$A$1:$D$27</definedName>
    <definedName name="_xlnm.Print_Area" localSheetId="2">'2.RaceHispanic'!$A$1:$I$18</definedName>
    <definedName name="_xlnm.Print_Area" localSheetId="20">'20.Dropouts'!$A$1:$D$17</definedName>
    <definedName name="_xlnm.Print_Area" localSheetId="21">'21.CollegeEnrollment'!$A$1:$D$27</definedName>
    <definedName name="_xlnm.Print_Area" localSheetId="22">'22.Employment Status'!$A$1:$F$17</definedName>
    <definedName name="_xlnm.Print_Area" localSheetId="23">'23.Occupation'!$A$1:$J$45</definedName>
    <definedName name="_xlnm.Print_Area" localSheetId="24">'24.Det.Occupation'!$A$1:$J$65</definedName>
    <definedName name="_xlnm.Print_Area" localSheetId="25">'25.Industry'!$A$1:$J$41</definedName>
    <definedName name="_xlnm.Print_Area" localSheetId="26">'26.Det.Industry'!$A$1:$J$49</definedName>
    <definedName name="_xlnm.Print_Area" localSheetId="27">'27.Earnings'!$A$1:$E$27</definedName>
    <definedName name="_xlnm.Print_Area" localSheetId="28">'28.MedEarnings'!$A$1:$B$17</definedName>
    <definedName name="_xlnm.Print_Area" localSheetId="29">'29.FTYREarnings'!$A$1:$E$27</definedName>
    <definedName name="_xlnm.Print_Area" localSheetId="3">'3.Nativity'!$A$1:$C$13</definedName>
    <definedName name="_xlnm.Print_Area" localSheetId="30">'30.FTYRMedEarnings'!$A$1:$B$17</definedName>
    <definedName name="_xlnm.Print_Area" localSheetId="31">'31.HHldIncDist'!$A$1:$G$28</definedName>
    <definedName name="_xlnm.Print_Area" localSheetId="32">'32.MedHHldInc'!$A$1:$B$17</definedName>
    <definedName name="_xlnm.Print_Area" localSheetId="33">'33.Poverty'!$A$1:$E$29</definedName>
    <definedName name="_xlnm.Print_Area" localSheetId="34">'34. Welfare income'!$A$1:$G$15</definedName>
    <definedName name="_xlnm.Print_Area" localSheetId="35">'35. Food stamp recipiency'!$A$1:$H$15</definedName>
    <definedName name="_xlnm.Print_Area" localSheetId="36">'36.HealthInsurance'!$A$1:$E$29</definedName>
    <definedName name="_xlnm.Print_Area" localSheetId="37">'37. Public vs. Private Health'!$A$1:$H$28</definedName>
    <definedName name="_xlnm.Print_Area" localSheetId="38">'38.Homeownership'!$A$1:$E$17</definedName>
    <definedName name="_xlnm.Print_Area" localSheetId="39">'39.Homeownership-FB'!$A$1:$D$15</definedName>
    <definedName name="_xlnm.Print_Area" localSheetId="4">'4.HispanicOrigin'!$A$1:$C$34</definedName>
    <definedName name="_xlnm.Print_Area" localSheetId="40">'40.HouseholdType'!$A$1:$F$28</definedName>
    <definedName name="_xlnm.Print_Area" localSheetId="41">'41.FamilySize'!$A$1:$E$27</definedName>
    <definedName name="_xlnm.Print_Area" localSheetId="42">'42.HouseholderType'!$A$1:$E$27</definedName>
    <definedName name="_xlnm.Print_Area" localSheetId="43">'43.Region'!$A$1:$D$14</definedName>
    <definedName name="_xlnm.Print_Area" localSheetId="44">'44.State'!$A$1:$D$65</definedName>
    <definedName name="_xlnm.Print_Area" localSheetId="45">'45.StateShare'!$A$1:$B$22</definedName>
    <definedName name="_xlnm.Print_Area" localSheetId="5">'5.HispanicOrigin&amp;Nativity-all'!$A$1:$F$34</definedName>
    <definedName name="_xlnm.Print_Area" localSheetId="6">'6.HispanicOrigin&amp;Nativity-18+'!$A$1:$F$35</definedName>
    <definedName name="_xlnm.Print_Area" localSheetId="7">'7.English'!$A$1:$J$29</definedName>
    <definedName name="_xlnm.Print_Area" localSheetId="8">'8.English-FB'!$A$1:$J$24</definedName>
    <definedName name="_xlnm.Print_Area" localSheetId="9">'9.MedianAge'!$A$1:$D$17</definedName>
    <definedName name="_xlnm.Print_Area" localSheetId="0">Summary!$A$1:$B$50</definedName>
  </definedNames>
  <calcPr calcId="145621"/>
</workbook>
</file>

<file path=xl/calcChain.xml><?xml version="1.0" encoding="utf-8"?>
<calcChain xmlns="http://schemas.openxmlformats.org/spreadsheetml/2006/main">
  <c r="C25" i="107" l="1"/>
  <c r="D25" i="107"/>
  <c r="E25" i="107"/>
  <c r="F25" i="107"/>
  <c r="B25" i="107"/>
  <c r="B24" i="107"/>
  <c r="C21" i="107"/>
  <c r="D21" i="107"/>
  <c r="E21" i="107"/>
  <c r="F21" i="107"/>
  <c r="C22" i="107"/>
  <c r="D22" i="107"/>
  <c r="E22" i="107"/>
  <c r="F22" i="107"/>
  <c r="C23" i="107"/>
  <c r="D23" i="107"/>
  <c r="E23" i="107"/>
  <c r="F23" i="107"/>
  <c r="C24" i="107"/>
  <c r="D24" i="107"/>
  <c r="E24" i="107"/>
  <c r="F24" i="107"/>
  <c r="B22" i="107"/>
  <c r="B23" i="107"/>
  <c r="B21" i="107"/>
  <c r="C19" i="107"/>
  <c r="D19" i="107"/>
  <c r="E19" i="107"/>
  <c r="F19" i="107"/>
  <c r="C20" i="107"/>
  <c r="D20" i="107"/>
  <c r="E20" i="107"/>
  <c r="F20" i="107"/>
  <c r="B20" i="107"/>
  <c r="B19" i="107"/>
  <c r="B18" i="107"/>
  <c r="C18" i="107"/>
  <c r="D18" i="107"/>
  <c r="E18" i="107"/>
  <c r="F18" i="107"/>
  <c r="G25" i="107" l="1"/>
  <c r="G24" i="107"/>
  <c r="G23" i="107"/>
  <c r="G22" i="107"/>
  <c r="G21" i="107"/>
  <c r="G20" i="107"/>
  <c r="G19" i="107"/>
  <c r="G18" i="107"/>
  <c r="C16" i="5" l="1"/>
  <c r="C8" i="5"/>
  <c r="D63" i="62" l="1"/>
  <c r="D62" i="62"/>
  <c r="D61" i="62"/>
  <c r="D60" i="62"/>
  <c r="D59" i="62"/>
  <c r="D58" i="62"/>
  <c r="D57" i="62"/>
  <c r="D56" i="62"/>
  <c r="D55" i="62"/>
  <c r="D54" i="62"/>
  <c r="D53" i="62"/>
  <c r="D52" i="62"/>
  <c r="D50" i="62"/>
  <c r="D49" i="62"/>
  <c r="D48" i="62"/>
  <c r="D47" i="62"/>
  <c r="D46" i="62"/>
  <c r="D45" i="62"/>
  <c r="D44" i="62"/>
  <c r="D43" i="62"/>
  <c r="D42" i="62"/>
  <c r="D41" i="62"/>
  <c r="D39" i="62"/>
  <c r="D38" i="62"/>
  <c r="D37" i="62"/>
  <c r="D36" i="62"/>
  <c r="D35" i="62"/>
  <c r="D34" i="62"/>
  <c r="D33" i="62"/>
  <c r="D32" i="62"/>
  <c r="D31" i="62"/>
  <c r="D30" i="62"/>
  <c r="D28" i="62"/>
  <c r="D27" i="62"/>
  <c r="D26" i="62"/>
  <c r="D25" i="62"/>
  <c r="D24" i="62"/>
  <c r="D23" i="62"/>
  <c r="D22" i="62"/>
  <c r="D21" i="62"/>
  <c r="D20" i="62"/>
  <c r="D19" i="62"/>
  <c r="D9" i="62"/>
  <c r="D10" i="62"/>
  <c r="D11" i="62"/>
  <c r="D12" i="62"/>
  <c r="D13" i="62"/>
  <c r="D14" i="62"/>
  <c r="D15" i="62"/>
  <c r="D16" i="62"/>
  <c r="D17" i="62"/>
  <c r="D8" i="62"/>
  <c r="D11" i="103"/>
  <c r="D10" i="103"/>
  <c r="D8" i="103"/>
  <c r="D9" i="103"/>
  <c r="D7" i="103"/>
  <c r="D24" i="69"/>
  <c r="C24" i="69"/>
  <c r="B21" i="69"/>
  <c r="C21" i="69"/>
  <c r="D21" i="69"/>
  <c r="B22" i="69"/>
  <c r="C22" i="69"/>
  <c r="D22" i="69"/>
  <c r="B23" i="69"/>
  <c r="C23" i="69"/>
  <c r="D23" i="69"/>
  <c r="C20" i="69"/>
  <c r="D20" i="69"/>
  <c r="C19" i="69"/>
  <c r="D19" i="69"/>
  <c r="C18" i="69"/>
  <c r="D18" i="69"/>
  <c r="C17" i="69"/>
  <c r="D17" i="69"/>
  <c r="B24" i="69"/>
  <c r="B20" i="69"/>
  <c r="B19" i="69"/>
  <c r="B18" i="69"/>
  <c r="B17" i="69"/>
  <c r="B19" i="68"/>
  <c r="C19" i="68"/>
  <c r="D19" i="68"/>
  <c r="C18" i="68"/>
  <c r="D18" i="68"/>
  <c r="B18" i="68"/>
  <c r="B17" i="68"/>
  <c r="C24" i="68"/>
  <c r="D24" i="68"/>
  <c r="B24" i="68"/>
  <c r="B23" i="68"/>
  <c r="B21" i="68"/>
  <c r="C21" i="68"/>
  <c r="D21" i="68"/>
  <c r="B22" i="68"/>
  <c r="C22" i="68"/>
  <c r="D22" i="68"/>
  <c r="C23" i="68"/>
  <c r="D23" i="68"/>
  <c r="D20" i="68"/>
  <c r="C20" i="68"/>
  <c r="B20" i="68"/>
  <c r="C17" i="68"/>
  <c r="D17" i="68"/>
  <c r="C25" i="66"/>
  <c r="D25" i="66"/>
  <c r="E25" i="66"/>
  <c r="B25" i="66"/>
  <c r="B24" i="66"/>
  <c r="B22" i="66"/>
  <c r="C22" i="66"/>
  <c r="D22" i="66"/>
  <c r="E22" i="66"/>
  <c r="B23" i="66"/>
  <c r="C23" i="66"/>
  <c r="D23" i="66"/>
  <c r="E23" i="66"/>
  <c r="C24" i="66"/>
  <c r="D24" i="66"/>
  <c r="E24" i="66"/>
  <c r="C21" i="66"/>
  <c r="D21" i="66"/>
  <c r="E21" i="66"/>
  <c r="B21" i="66"/>
  <c r="B20" i="66"/>
  <c r="C20" i="66"/>
  <c r="D20" i="66"/>
  <c r="E20" i="66"/>
  <c r="C19" i="66"/>
  <c r="D19" i="66"/>
  <c r="E19" i="66"/>
  <c r="B19" i="66"/>
  <c r="B18" i="66"/>
  <c r="C18" i="66"/>
  <c r="D18" i="66"/>
  <c r="E18" i="66"/>
  <c r="D12" i="88"/>
  <c r="D11" i="88"/>
  <c r="D8" i="88"/>
  <c r="D9" i="88"/>
  <c r="D10" i="88"/>
  <c r="D7" i="88"/>
  <c r="D14" i="87"/>
  <c r="D13" i="87"/>
  <c r="D11" i="87"/>
  <c r="D12" i="87"/>
  <c r="D10" i="87"/>
  <c r="D9" i="87"/>
  <c r="D8" i="87"/>
  <c r="D7" i="87"/>
  <c r="B27" i="47" l="1"/>
  <c r="B30" i="91" l="1"/>
  <c r="C30" i="91"/>
  <c r="D30" i="91"/>
  <c r="E30" i="91"/>
  <c r="F30" i="91"/>
  <c r="G30" i="91"/>
  <c r="H30" i="91"/>
  <c r="I30" i="91"/>
  <c r="J30" i="91"/>
  <c r="B31" i="91"/>
  <c r="C31" i="91"/>
  <c r="D31" i="91"/>
  <c r="E31" i="91"/>
  <c r="F31" i="91"/>
  <c r="G31" i="91"/>
  <c r="H31" i="91"/>
  <c r="I31" i="91"/>
  <c r="J31" i="91"/>
  <c r="B32" i="91"/>
  <c r="C32" i="91"/>
  <c r="D32" i="91"/>
  <c r="E32" i="91"/>
  <c r="F32" i="91"/>
  <c r="G32" i="91"/>
  <c r="H32" i="91"/>
  <c r="I32" i="91"/>
  <c r="J32" i="91"/>
  <c r="B33" i="91"/>
  <c r="C33" i="91"/>
  <c r="D33" i="91"/>
  <c r="E33" i="91"/>
  <c r="F33" i="91"/>
  <c r="G33" i="91"/>
  <c r="H33" i="91"/>
  <c r="I33" i="91"/>
  <c r="J33" i="91"/>
  <c r="B34" i="91"/>
  <c r="C34" i="91"/>
  <c r="D34" i="91"/>
  <c r="E34" i="91"/>
  <c r="F34" i="91"/>
  <c r="G34" i="91"/>
  <c r="H34" i="91"/>
  <c r="I34" i="91"/>
  <c r="J34" i="91"/>
  <c r="B35" i="91"/>
  <c r="C35" i="91"/>
  <c r="D35" i="91"/>
  <c r="E35" i="91"/>
  <c r="F35" i="91"/>
  <c r="G35" i="91"/>
  <c r="H35" i="91"/>
  <c r="I35" i="91"/>
  <c r="J35" i="91"/>
  <c r="B36" i="91"/>
  <c r="C36" i="91"/>
  <c r="D36" i="91"/>
  <c r="E36" i="91"/>
  <c r="F36" i="91"/>
  <c r="G36" i="91"/>
  <c r="H36" i="91"/>
  <c r="I36" i="91"/>
  <c r="J36" i="91"/>
  <c r="B37" i="91"/>
  <c r="C37" i="91"/>
  <c r="D37" i="91"/>
  <c r="E37" i="91"/>
  <c r="F37" i="91"/>
  <c r="G37" i="91"/>
  <c r="H37" i="91"/>
  <c r="I37" i="91"/>
  <c r="J37" i="91"/>
  <c r="B38" i="91"/>
  <c r="C38" i="91"/>
  <c r="D38" i="91"/>
  <c r="E38" i="91"/>
  <c r="F38" i="91"/>
  <c r="G38" i="91"/>
  <c r="H38" i="91"/>
  <c r="I38" i="91"/>
  <c r="J38" i="91"/>
  <c r="B39" i="91"/>
  <c r="C39" i="91"/>
  <c r="D39" i="91"/>
  <c r="E39" i="91"/>
  <c r="F39" i="91"/>
  <c r="G39" i="91"/>
  <c r="H39" i="91"/>
  <c r="I39" i="91"/>
  <c r="J39" i="91"/>
  <c r="B40" i="91"/>
  <c r="C40" i="91"/>
  <c r="D40" i="91"/>
  <c r="E40" i="91"/>
  <c r="F40" i="91"/>
  <c r="G40" i="91"/>
  <c r="H40" i="91"/>
  <c r="I40" i="91"/>
  <c r="J40" i="91"/>
  <c r="B41" i="91"/>
  <c r="C41" i="91"/>
  <c r="D41" i="91"/>
  <c r="E41" i="91"/>
  <c r="F41" i="91"/>
  <c r="G41" i="91"/>
  <c r="H41" i="91"/>
  <c r="I41" i="91"/>
  <c r="J41" i="91"/>
  <c r="B42" i="91"/>
  <c r="C42" i="91"/>
  <c r="D42" i="91"/>
  <c r="E42" i="91"/>
  <c r="F42" i="91"/>
  <c r="G42" i="91"/>
  <c r="H42" i="91"/>
  <c r="I42" i="91"/>
  <c r="J42" i="91"/>
  <c r="B43" i="91"/>
  <c r="C43" i="91"/>
  <c r="D43" i="91"/>
  <c r="E43" i="91"/>
  <c r="F43" i="91"/>
  <c r="G43" i="91"/>
  <c r="H43" i="91"/>
  <c r="I43" i="91"/>
  <c r="J43" i="91"/>
  <c r="B44" i="91"/>
  <c r="C44" i="91"/>
  <c r="D44" i="91"/>
  <c r="E44" i="91"/>
  <c r="F44" i="91"/>
  <c r="G44" i="91"/>
  <c r="H44" i="91"/>
  <c r="I44" i="91"/>
  <c r="J44" i="91"/>
  <c r="B45" i="91"/>
  <c r="C45" i="91"/>
  <c r="D45" i="91"/>
  <c r="E45" i="91"/>
  <c r="F45" i="91"/>
  <c r="G45" i="91"/>
  <c r="H45" i="91"/>
  <c r="I45" i="91"/>
  <c r="J45" i="91"/>
  <c r="B46" i="91"/>
  <c r="C46" i="91"/>
  <c r="D46" i="91"/>
  <c r="E46" i="91"/>
  <c r="F46" i="91"/>
  <c r="G46" i="91"/>
  <c r="H46" i="91"/>
  <c r="I46" i="91"/>
  <c r="J46" i="91"/>
  <c r="C29" i="91"/>
  <c r="D29" i="91"/>
  <c r="E29" i="91"/>
  <c r="F29" i="91"/>
  <c r="G29" i="91"/>
  <c r="H29" i="91"/>
  <c r="I29" i="91"/>
  <c r="J29" i="91"/>
  <c r="B29" i="91"/>
  <c r="J37" i="90" l="1"/>
  <c r="J38" i="90"/>
  <c r="J39" i="90"/>
  <c r="J40" i="90"/>
  <c r="J41" i="90"/>
  <c r="J42" i="90"/>
  <c r="J43" i="90"/>
  <c r="J44" i="90"/>
  <c r="J45" i="90"/>
  <c r="J46" i="90"/>
  <c r="J47" i="90"/>
  <c r="J48" i="90"/>
  <c r="J49" i="90"/>
  <c r="J50" i="90"/>
  <c r="J51" i="90"/>
  <c r="J52" i="90"/>
  <c r="J53" i="90"/>
  <c r="J54" i="90"/>
  <c r="J55" i="90"/>
  <c r="J56" i="90"/>
  <c r="J57" i="90"/>
  <c r="J58" i="90"/>
  <c r="J59" i="90"/>
  <c r="J60" i="90"/>
  <c r="J61" i="90"/>
  <c r="J62" i="90"/>
  <c r="I37" i="90"/>
  <c r="I38" i="90"/>
  <c r="I39" i="90"/>
  <c r="I40" i="90"/>
  <c r="I41" i="90"/>
  <c r="I42" i="90"/>
  <c r="I43" i="90"/>
  <c r="I44" i="90"/>
  <c r="I45" i="90"/>
  <c r="I46" i="90"/>
  <c r="I47" i="90"/>
  <c r="I48" i="90"/>
  <c r="I49" i="90"/>
  <c r="I50" i="90"/>
  <c r="I51" i="90"/>
  <c r="I52" i="90"/>
  <c r="I53" i="90"/>
  <c r="I54" i="90"/>
  <c r="I55" i="90"/>
  <c r="I56" i="90"/>
  <c r="I57" i="90"/>
  <c r="I58" i="90"/>
  <c r="I59" i="90"/>
  <c r="I60" i="90"/>
  <c r="I61" i="90"/>
  <c r="I62" i="90"/>
  <c r="H39" i="90"/>
  <c r="H40" i="90"/>
  <c r="H41" i="90"/>
  <c r="H42" i="90"/>
  <c r="H43" i="90"/>
  <c r="H44" i="90"/>
  <c r="H45" i="90"/>
  <c r="H46" i="90"/>
  <c r="H47" i="90"/>
  <c r="H48" i="90"/>
  <c r="H49" i="90"/>
  <c r="H50" i="90"/>
  <c r="H51" i="90"/>
  <c r="H52" i="90"/>
  <c r="H53" i="90"/>
  <c r="H54" i="90"/>
  <c r="H55" i="90"/>
  <c r="H56" i="90"/>
  <c r="H58" i="90"/>
  <c r="H59" i="90"/>
  <c r="H60" i="90"/>
  <c r="H61" i="90"/>
  <c r="H62" i="90"/>
  <c r="H37" i="90"/>
  <c r="H38" i="90"/>
  <c r="G37" i="90"/>
  <c r="G38" i="90"/>
  <c r="G39" i="90"/>
  <c r="G40" i="90"/>
  <c r="G41" i="90"/>
  <c r="G42" i="90"/>
  <c r="G43" i="90"/>
  <c r="G44" i="90"/>
  <c r="G45" i="90"/>
  <c r="G46" i="90"/>
  <c r="G47" i="90"/>
  <c r="G48" i="90"/>
  <c r="G49" i="90"/>
  <c r="G50" i="90"/>
  <c r="G51" i="90"/>
  <c r="G52" i="90"/>
  <c r="G53" i="90"/>
  <c r="G54" i="90"/>
  <c r="G55" i="90"/>
  <c r="G56" i="90"/>
  <c r="G57" i="90"/>
  <c r="G58" i="90"/>
  <c r="G59" i="90"/>
  <c r="G60" i="90"/>
  <c r="G61" i="90"/>
  <c r="G62" i="90"/>
  <c r="E37" i="90"/>
  <c r="F37" i="90"/>
  <c r="E38" i="90"/>
  <c r="F38" i="90"/>
  <c r="E39" i="90"/>
  <c r="F39" i="90"/>
  <c r="E40" i="90"/>
  <c r="F40" i="90"/>
  <c r="E41" i="90"/>
  <c r="F41" i="90"/>
  <c r="E42" i="90"/>
  <c r="F42" i="90"/>
  <c r="E43" i="90"/>
  <c r="F43" i="90"/>
  <c r="E44" i="90"/>
  <c r="F44" i="90"/>
  <c r="E45" i="90"/>
  <c r="F45" i="90"/>
  <c r="E46" i="90"/>
  <c r="F46" i="90"/>
  <c r="E47" i="90"/>
  <c r="F47" i="90"/>
  <c r="E48" i="90"/>
  <c r="F48" i="90"/>
  <c r="E49" i="90"/>
  <c r="F49" i="90"/>
  <c r="E50" i="90"/>
  <c r="F50" i="90"/>
  <c r="E51" i="90"/>
  <c r="F51" i="90"/>
  <c r="E52" i="90"/>
  <c r="F52" i="90"/>
  <c r="E53" i="90"/>
  <c r="F53" i="90"/>
  <c r="E54" i="90"/>
  <c r="F54" i="90"/>
  <c r="E55" i="90"/>
  <c r="F55" i="90"/>
  <c r="E56" i="90"/>
  <c r="F56" i="90"/>
  <c r="E57" i="90"/>
  <c r="F57" i="90"/>
  <c r="E58" i="90"/>
  <c r="F58" i="90"/>
  <c r="E59" i="90"/>
  <c r="F59" i="90"/>
  <c r="E60" i="90"/>
  <c r="F60" i="90"/>
  <c r="E61" i="90"/>
  <c r="F61" i="90"/>
  <c r="E62" i="90"/>
  <c r="F62" i="90"/>
  <c r="D37" i="90"/>
  <c r="D38" i="90"/>
  <c r="D39" i="90"/>
  <c r="D40" i="90"/>
  <c r="D41" i="90"/>
  <c r="D42" i="90"/>
  <c r="D43" i="90"/>
  <c r="D44" i="90"/>
  <c r="D45" i="90"/>
  <c r="D46" i="90"/>
  <c r="D47" i="90"/>
  <c r="D48" i="90"/>
  <c r="D49" i="90"/>
  <c r="D50" i="90"/>
  <c r="D51" i="90"/>
  <c r="D52" i="90"/>
  <c r="D53" i="90"/>
  <c r="D54" i="90"/>
  <c r="D55" i="90"/>
  <c r="D56" i="90"/>
  <c r="D57" i="90"/>
  <c r="D58" i="90"/>
  <c r="D59" i="90"/>
  <c r="D60" i="90"/>
  <c r="D61" i="90"/>
  <c r="D62" i="90"/>
  <c r="C37" i="90"/>
  <c r="C38" i="90"/>
  <c r="C39" i="90"/>
  <c r="C40" i="90"/>
  <c r="C41" i="90"/>
  <c r="C42" i="90"/>
  <c r="C43" i="90"/>
  <c r="C44" i="90"/>
  <c r="C45" i="90"/>
  <c r="C46" i="90"/>
  <c r="C47" i="90"/>
  <c r="C48" i="90"/>
  <c r="C49" i="90"/>
  <c r="C50" i="90"/>
  <c r="C51" i="90"/>
  <c r="C52" i="90"/>
  <c r="C53" i="90"/>
  <c r="C54" i="90"/>
  <c r="C55" i="90"/>
  <c r="C56" i="90"/>
  <c r="C57" i="90"/>
  <c r="C58" i="90"/>
  <c r="C59" i="90"/>
  <c r="C60" i="90"/>
  <c r="C61" i="90"/>
  <c r="C62" i="90"/>
  <c r="B39" i="90"/>
  <c r="B40" i="90"/>
  <c r="B41" i="90"/>
  <c r="B42" i="90"/>
  <c r="B43" i="90"/>
  <c r="B44" i="90"/>
  <c r="B45" i="90"/>
  <c r="B46" i="90"/>
  <c r="B47" i="90"/>
  <c r="B48" i="90"/>
  <c r="B49" i="90"/>
  <c r="B50" i="90"/>
  <c r="B51" i="90"/>
  <c r="B52" i="90"/>
  <c r="B53" i="90"/>
  <c r="B54" i="90"/>
  <c r="B55" i="90"/>
  <c r="B56" i="90"/>
  <c r="B57" i="90"/>
  <c r="B58" i="90"/>
  <c r="B59" i="90"/>
  <c r="B60" i="90"/>
  <c r="B61" i="90"/>
  <c r="B62" i="90"/>
  <c r="B38" i="90"/>
  <c r="B37" i="90"/>
  <c r="B14" i="102"/>
  <c r="B11" i="102"/>
  <c r="B12" i="102"/>
  <c r="B13" i="102"/>
  <c r="B10" i="102"/>
  <c r="B9" i="102"/>
  <c r="B8" i="102"/>
  <c r="B7" i="102"/>
  <c r="F24" i="73"/>
  <c r="E24" i="73"/>
  <c r="D24" i="73"/>
  <c r="C24" i="73"/>
  <c r="B24" i="73"/>
  <c r="F23" i="73"/>
  <c r="F21" i="73"/>
  <c r="F22" i="73"/>
  <c r="F20" i="73"/>
  <c r="E19" i="73"/>
  <c r="F19" i="73"/>
  <c r="F18" i="73"/>
  <c r="C17" i="73"/>
  <c r="D17" i="73"/>
  <c r="E17" i="73"/>
  <c r="F17" i="73"/>
  <c r="B17" i="73"/>
  <c r="E18" i="73"/>
  <c r="E20" i="73"/>
  <c r="E21" i="73"/>
  <c r="E22" i="73"/>
  <c r="E23" i="73"/>
  <c r="D15" i="61" l="1"/>
  <c r="D9" i="61"/>
  <c r="D10" i="61"/>
  <c r="D11" i="61"/>
  <c r="D12" i="61"/>
  <c r="D13" i="61"/>
  <c r="D14" i="61"/>
  <c r="D8" i="61"/>
  <c r="H22" i="72"/>
  <c r="I22" i="72"/>
  <c r="G22" i="72"/>
  <c r="G18" i="72"/>
  <c r="H18" i="72"/>
  <c r="I18" i="72"/>
  <c r="G19" i="72"/>
  <c r="H19" i="72"/>
  <c r="I19" i="72"/>
  <c r="G20" i="72"/>
  <c r="H20" i="72"/>
  <c r="I20" i="72"/>
  <c r="G21" i="72"/>
  <c r="H21" i="72"/>
  <c r="I21" i="72"/>
  <c r="H17" i="72"/>
  <c r="I17" i="72"/>
  <c r="G17" i="72"/>
  <c r="C22" i="72"/>
  <c r="D22" i="72"/>
  <c r="B22" i="72"/>
  <c r="B20" i="72"/>
  <c r="B18" i="72"/>
  <c r="C18" i="72"/>
  <c r="D18" i="72"/>
  <c r="B19" i="72"/>
  <c r="C19" i="72"/>
  <c r="D19" i="72"/>
  <c r="C20" i="72"/>
  <c r="D20" i="72"/>
  <c r="C17" i="72"/>
  <c r="D17" i="72"/>
  <c r="B17" i="72"/>
  <c r="F31" i="99"/>
  <c r="F30" i="99"/>
  <c r="F10" i="99"/>
  <c r="F11" i="99"/>
  <c r="F12" i="99"/>
  <c r="F13" i="99"/>
  <c r="F14" i="99"/>
  <c r="F15" i="99"/>
  <c r="F16" i="99"/>
  <c r="F17" i="99"/>
  <c r="F18" i="99"/>
  <c r="F19" i="99"/>
  <c r="F20" i="99"/>
  <c r="F21" i="99"/>
  <c r="F22" i="99"/>
  <c r="F23" i="99"/>
  <c r="F24" i="99"/>
  <c r="F25" i="99"/>
  <c r="F26" i="99"/>
  <c r="F27" i="99"/>
  <c r="F28" i="99"/>
  <c r="F29" i="99"/>
  <c r="F9" i="99"/>
  <c r="F8" i="99"/>
  <c r="F31" i="6"/>
  <c r="F30" i="6"/>
  <c r="F10" i="6"/>
  <c r="F11" i="6"/>
  <c r="F12" i="6"/>
  <c r="F13" i="6"/>
  <c r="F14" i="6"/>
  <c r="F15" i="6"/>
  <c r="F16" i="6"/>
  <c r="F17" i="6"/>
  <c r="F18" i="6"/>
  <c r="F19" i="6"/>
  <c r="F20" i="6"/>
  <c r="F21" i="6"/>
  <c r="F22" i="6"/>
  <c r="F23" i="6"/>
  <c r="F24" i="6"/>
  <c r="F25" i="6"/>
  <c r="F26" i="6"/>
  <c r="F27" i="6"/>
  <c r="F28" i="6"/>
  <c r="F29" i="6"/>
  <c r="F9" i="6"/>
  <c r="F8" i="6"/>
  <c r="C29" i="5"/>
  <c r="C10" i="5"/>
  <c r="C11" i="5"/>
  <c r="C12" i="5"/>
  <c r="C13" i="5"/>
  <c r="C14" i="5"/>
  <c r="C15" i="5"/>
  <c r="C17" i="5"/>
  <c r="C18" i="5"/>
  <c r="C19" i="5"/>
  <c r="C20" i="5"/>
  <c r="C21" i="5"/>
  <c r="C22" i="5"/>
  <c r="C23" i="5"/>
  <c r="C24" i="5"/>
  <c r="C25" i="5"/>
  <c r="C26" i="5"/>
  <c r="C27" i="5"/>
  <c r="C28" i="5"/>
  <c r="C9" i="5"/>
  <c r="C8" i="37"/>
  <c r="C7" i="37"/>
  <c r="C9" i="57"/>
  <c r="C8" i="57"/>
  <c r="C7" i="57"/>
  <c r="C11" i="57"/>
  <c r="C12" i="57"/>
  <c r="C13" i="57"/>
  <c r="C10" i="57"/>
  <c r="C11" i="74" l="1"/>
  <c r="G17" i="73" l="1"/>
  <c r="B8" i="50" l="1"/>
  <c r="E8" i="50"/>
  <c r="H8" i="50"/>
  <c r="I9" i="50" l="1"/>
  <c r="I10" i="50"/>
  <c r="I11" i="50"/>
  <c r="I12" i="50"/>
  <c r="I13" i="50"/>
  <c r="I14" i="50"/>
  <c r="I15" i="50"/>
  <c r="F9" i="50"/>
  <c r="F10" i="50"/>
  <c r="F11" i="50"/>
  <c r="F12" i="50"/>
  <c r="F13" i="50"/>
  <c r="F14" i="50"/>
  <c r="F15" i="50"/>
  <c r="C9" i="50"/>
  <c r="C10" i="50"/>
  <c r="C11" i="50"/>
  <c r="C12" i="50"/>
  <c r="C13" i="50"/>
  <c r="C14" i="50"/>
  <c r="C15" i="50"/>
  <c r="B18" i="44" l="1"/>
  <c r="C18" i="44"/>
  <c r="D18" i="44"/>
  <c r="E18" i="44"/>
  <c r="F18" i="44"/>
  <c r="G18" i="44"/>
  <c r="B19" i="44"/>
  <c r="C19" i="44"/>
  <c r="D19" i="44"/>
  <c r="E19" i="44"/>
  <c r="F19" i="44"/>
  <c r="G19" i="44"/>
  <c r="B20" i="44"/>
  <c r="C20" i="44"/>
  <c r="D20" i="44"/>
  <c r="E20" i="44"/>
  <c r="F20" i="44"/>
  <c r="G20" i="44"/>
  <c r="B21" i="44"/>
  <c r="C21" i="44"/>
  <c r="D21" i="44"/>
  <c r="E21" i="44"/>
  <c r="F21" i="44"/>
  <c r="G21" i="44"/>
  <c r="B22" i="44"/>
  <c r="C22" i="44"/>
  <c r="D22" i="44"/>
  <c r="E22" i="44"/>
  <c r="F22" i="44"/>
  <c r="G22" i="44"/>
  <c r="B23" i="44"/>
  <c r="C23" i="44"/>
  <c r="D23" i="44"/>
  <c r="E23" i="44"/>
  <c r="F23" i="44"/>
  <c r="G23" i="44"/>
  <c r="B24" i="44"/>
  <c r="C24" i="44"/>
  <c r="D24" i="44"/>
  <c r="E24" i="44"/>
  <c r="F24" i="44"/>
  <c r="G24" i="44"/>
  <c r="C17" i="44"/>
  <c r="D17" i="44"/>
  <c r="E17" i="44"/>
  <c r="F17" i="44"/>
  <c r="G17" i="44"/>
  <c r="B17" i="44"/>
  <c r="B18" i="82" l="1"/>
  <c r="B18" i="80"/>
  <c r="C18" i="80"/>
  <c r="D18" i="80"/>
  <c r="E18" i="80"/>
  <c r="B19" i="80"/>
  <c r="C19" i="80"/>
  <c r="D19" i="80"/>
  <c r="E19" i="80"/>
  <c r="B20" i="80"/>
  <c r="C20" i="80"/>
  <c r="D20" i="80"/>
  <c r="E20" i="80"/>
  <c r="B21" i="80"/>
  <c r="C21" i="80"/>
  <c r="D21" i="80"/>
  <c r="E21" i="80"/>
  <c r="B22" i="80"/>
  <c r="C22" i="80"/>
  <c r="D22" i="80"/>
  <c r="E22" i="80"/>
  <c r="B23" i="80"/>
  <c r="C23" i="80"/>
  <c r="D23" i="80"/>
  <c r="E23" i="80"/>
  <c r="B24" i="80"/>
  <c r="C24" i="80"/>
  <c r="D24" i="80"/>
  <c r="E24" i="80"/>
  <c r="C17" i="80"/>
  <c r="D17" i="80"/>
  <c r="E17" i="80"/>
  <c r="B17" i="80"/>
  <c r="B18" i="78"/>
  <c r="C18" i="78"/>
  <c r="D18" i="78"/>
  <c r="E18" i="78"/>
  <c r="B19" i="78"/>
  <c r="C19" i="78"/>
  <c r="D19" i="78"/>
  <c r="E19" i="78"/>
  <c r="B20" i="78"/>
  <c r="C20" i="78"/>
  <c r="D20" i="78"/>
  <c r="E20" i="78"/>
  <c r="B21" i="78"/>
  <c r="C21" i="78"/>
  <c r="D21" i="78"/>
  <c r="E21" i="78"/>
  <c r="B22" i="78"/>
  <c r="C22" i="78"/>
  <c r="D22" i="78"/>
  <c r="E22" i="78"/>
  <c r="B23" i="78"/>
  <c r="C23" i="78"/>
  <c r="D23" i="78"/>
  <c r="E23" i="78"/>
  <c r="B24" i="78"/>
  <c r="C24" i="78"/>
  <c r="D24" i="78"/>
  <c r="E24" i="78"/>
  <c r="C17" i="78"/>
  <c r="D17" i="78"/>
  <c r="E17" i="78"/>
  <c r="B17" i="78"/>
  <c r="C7" i="74"/>
  <c r="B19" i="70"/>
  <c r="D8" i="60"/>
  <c r="D9" i="60"/>
  <c r="D10" i="60"/>
  <c r="D11" i="60"/>
  <c r="D12" i="60"/>
  <c r="D13" i="60"/>
  <c r="D14" i="60"/>
  <c r="D7" i="60"/>
  <c r="C10" i="37"/>
  <c r="C9" i="37"/>
  <c r="I8" i="50"/>
  <c r="F8" i="50"/>
  <c r="C8" i="50"/>
  <c r="F25" i="97"/>
  <c r="D19" i="82"/>
  <c r="B19" i="82"/>
  <c r="C19" i="82"/>
  <c r="E19" i="82"/>
  <c r="F19" i="82"/>
  <c r="B20" i="82"/>
  <c r="C20" i="82"/>
  <c r="D20" i="82"/>
  <c r="E20" i="82"/>
  <c r="F20" i="82"/>
  <c r="B21" i="82"/>
  <c r="C21" i="82"/>
  <c r="D21" i="82"/>
  <c r="E21" i="82"/>
  <c r="F21" i="82"/>
  <c r="B22" i="82"/>
  <c r="C22" i="82"/>
  <c r="D22" i="82"/>
  <c r="E22" i="82"/>
  <c r="F22" i="82"/>
  <c r="B23" i="82"/>
  <c r="C23" i="82"/>
  <c r="D23" i="82"/>
  <c r="E23" i="82"/>
  <c r="F23" i="82"/>
  <c r="B24" i="82"/>
  <c r="C24" i="82"/>
  <c r="D24" i="82"/>
  <c r="E24" i="82"/>
  <c r="F24" i="82"/>
  <c r="B25" i="82"/>
  <c r="C25" i="82"/>
  <c r="D25" i="82"/>
  <c r="E25" i="82"/>
  <c r="F25" i="82"/>
  <c r="C18" i="82"/>
  <c r="D18" i="82"/>
  <c r="E18" i="82"/>
  <c r="F18" i="82"/>
  <c r="E22" i="89"/>
  <c r="C8" i="74"/>
  <c r="C9" i="74"/>
  <c r="C10" i="74"/>
  <c r="B18" i="73"/>
  <c r="C18" i="73"/>
  <c r="D18" i="73"/>
  <c r="B19" i="73"/>
  <c r="C19" i="73"/>
  <c r="D19" i="73"/>
  <c r="B20" i="73"/>
  <c r="C20" i="73"/>
  <c r="D20" i="73"/>
  <c r="B21" i="73"/>
  <c r="C21" i="73"/>
  <c r="D21" i="73"/>
  <c r="B22" i="73"/>
  <c r="C22" i="73"/>
  <c r="D22" i="73"/>
  <c r="B23" i="73"/>
  <c r="C23" i="73"/>
  <c r="D23" i="73"/>
  <c r="G20" i="70"/>
  <c r="H20" i="70"/>
  <c r="I20" i="70"/>
  <c r="G21" i="70"/>
  <c r="H21" i="70"/>
  <c r="I21" i="70"/>
  <c r="G22" i="70"/>
  <c r="H22" i="70"/>
  <c r="I22" i="70"/>
  <c r="G23" i="70"/>
  <c r="H23" i="70"/>
  <c r="I23" i="70"/>
  <c r="G24" i="70"/>
  <c r="H24" i="70"/>
  <c r="I24" i="70"/>
  <c r="G25" i="70"/>
  <c r="H25" i="70"/>
  <c r="I25" i="70"/>
  <c r="G26" i="70"/>
  <c r="H26" i="70"/>
  <c r="I26" i="70"/>
  <c r="H19" i="70"/>
  <c r="I19" i="70"/>
  <c r="G19" i="70"/>
  <c r="B20" i="70"/>
  <c r="C20" i="70"/>
  <c r="D20" i="70"/>
  <c r="B21" i="70"/>
  <c r="C21" i="70"/>
  <c r="D21" i="70"/>
  <c r="B22" i="70"/>
  <c r="C22" i="70"/>
  <c r="D22" i="70"/>
  <c r="B23" i="70"/>
  <c r="C23" i="70"/>
  <c r="D23" i="70"/>
  <c r="B24" i="70"/>
  <c r="C24" i="70"/>
  <c r="D24" i="70"/>
  <c r="B25" i="70"/>
  <c r="C25" i="70"/>
  <c r="D25" i="70"/>
  <c r="B26" i="70"/>
  <c r="C26" i="70"/>
  <c r="D26" i="70"/>
  <c r="C19" i="70"/>
  <c r="D19" i="70"/>
  <c r="I26" i="89" l="1"/>
  <c r="F33" i="89"/>
  <c r="H35" i="89"/>
  <c r="G37" i="89"/>
  <c r="I27" i="47"/>
  <c r="G27" i="47"/>
  <c r="H42" i="47"/>
  <c r="F41" i="47"/>
  <c r="C27" i="47"/>
  <c r="D38" i="89"/>
  <c r="C37" i="89"/>
  <c r="I42" i="47"/>
  <c r="G42" i="47"/>
  <c r="I41" i="47"/>
  <c r="I40" i="47"/>
  <c r="I39" i="47"/>
  <c r="G39" i="47"/>
  <c r="I38" i="47"/>
  <c r="G38" i="47"/>
  <c r="I37" i="47"/>
  <c r="I36" i="47"/>
  <c r="C36" i="47"/>
  <c r="I35" i="47"/>
  <c r="G35" i="47"/>
  <c r="I34" i="47"/>
  <c r="G34" i="47"/>
  <c r="I33" i="47"/>
  <c r="I32" i="47"/>
  <c r="G32" i="47"/>
  <c r="I31" i="47"/>
  <c r="I30" i="47"/>
  <c r="I29" i="47"/>
  <c r="G29" i="47"/>
  <c r="G28" i="47"/>
  <c r="I38" i="89"/>
  <c r="I37" i="89"/>
  <c r="I36" i="89"/>
  <c r="I35" i="89"/>
  <c r="I34" i="89"/>
  <c r="G34" i="89"/>
  <c r="C34" i="89"/>
  <c r="I33" i="89"/>
  <c r="I32" i="89"/>
  <c r="I31" i="89"/>
  <c r="I30" i="89"/>
  <c r="G30" i="89"/>
  <c r="I29" i="89"/>
  <c r="I28" i="89"/>
  <c r="I27" i="89"/>
  <c r="G27" i="89"/>
  <c r="I25" i="89"/>
  <c r="J42" i="47"/>
  <c r="D42" i="47"/>
  <c r="J41" i="47"/>
  <c r="D41" i="47"/>
  <c r="J40" i="47"/>
  <c r="D40" i="47"/>
  <c r="J39" i="47"/>
  <c r="D39" i="47"/>
  <c r="J38" i="47"/>
  <c r="D38" i="47"/>
  <c r="J37" i="47"/>
  <c r="D37" i="47"/>
  <c r="J36" i="47"/>
  <c r="D36" i="47"/>
  <c r="J35" i="47"/>
  <c r="D35" i="47"/>
  <c r="J34" i="47"/>
  <c r="D34" i="47"/>
  <c r="J33" i="47"/>
  <c r="D33" i="47"/>
  <c r="J32" i="47"/>
  <c r="D32" i="47"/>
  <c r="J31" i="47"/>
  <c r="D31" i="47"/>
  <c r="J30" i="47"/>
  <c r="D30" i="47"/>
  <c r="J29" i="47"/>
  <c r="D29" i="47"/>
  <c r="J28" i="47"/>
  <c r="D28" i="47"/>
  <c r="J27" i="47"/>
  <c r="D27" i="47"/>
  <c r="B28" i="89"/>
  <c r="J38" i="89"/>
  <c r="H38" i="89"/>
  <c r="J37" i="89"/>
  <c r="F37" i="89"/>
  <c r="D37" i="89"/>
  <c r="J36" i="89"/>
  <c r="F36" i="89"/>
  <c r="J35" i="89"/>
  <c r="F35" i="89"/>
  <c r="D35" i="89"/>
  <c r="J34" i="89"/>
  <c r="H34" i="89"/>
  <c r="J33" i="89"/>
  <c r="H33" i="89"/>
  <c r="D33" i="89"/>
  <c r="J32" i="89"/>
  <c r="F32" i="89"/>
  <c r="J31" i="89"/>
  <c r="F31" i="89"/>
  <c r="D31" i="89"/>
  <c r="J30" i="89"/>
  <c r="F30" i="89"/>
  <c r="J29" i="89"/>
  <c r="H29" i="89"/>
  <c r="D29" i="89"/>
  <c r="J28" i="89"/>
  <c r="F28" i="89"/>
  <c r="J27" i="89"/>
  <c r="H27" i="89"/>
  <c r="F27" i="89"/>
  <c r="D27" i="89"/>
  <c r="J26" i="89"/>
  <c r="F26" i="89"/>
  <c r="J25" i="89"/>
  <c r="F25" i="89"/>
  <c r="D25" i="89"/>
  <c r="B29" i="89"/>
  <c r="B29" i="47"/>
  <c r="M29" i="91"/>
  <c r="N29" i="91"/>
  <c r="O29" i="91"/>
  <c r="P29" i="91"/>
  <c r="Q29" i="91"/>
  <c r="R29" i="91"/>
  <c r="S29" i="91"/>
  <c r="T29" i="91"/>
  <c r="M30" i="91"/>
  <c r="N30" i="91"/>
  <c r="O30" i="91"/>
  <c r="P30" i="91"/>
  <c r="Q30" i="91"/>
  <c r="R30" i="91"/>
  <c r="S30" i="91"/>
  <c r="T30" i="91"/>
  <c r="M31" i="91"/>
  <c r="N31" i="91"/>
  <c r="O31" i="91"/>
  <c r="P31" i="91"/>
  <c r="Q31" i="91"/>
  <c r="R31" i="91"/>
  <c r="S31" i="91"/>
  <c r="T31" i="91"/>
  <c r="M32" i="91"/>
  <c r="N32" i="91"/>
  <c r="O32" i="91"/>
  <c r="P32" i="91"/>
  <c r="Q32" i="91"/>
  <c r="R32" i="91"/>
  <c r="S32" i="91"/>
  <c r="T32" i="91"/>
  <c r="M33" i="91"/>
  <c r="N33" i="91"/>
  <c r="O33" i="91"/>
  <c r="P33" i="91"/>
  <c r="Q33" i="91"/>
  <c r="R33" i="91"/>
  <c r="S33" i="91"/>
  <c r="T33" i="91"/>
  <c r="M34" i="91"/>
  <c r="N34" i="91"/>
  <c r="O34" i="91"/>
  <c r="P34" i="91"/>
  <c r="Q34" i="91"/>
  <c r="R34" i="91"/>
  <c r="S34" i="91"/>
  <c r="T34" i="91"/>
  <c r="M35" i="91"/>
  <c r="N35" i="91"/>
  <c r="O35" i="91"/>
  <c r="P35" i="91"/>
  <c r="Q35" i="91"/>
  <c r="R35" i="91"/>
  <c r="S35" i="91"/>
  <c r="T35" i="91"/>
  <c r="M36" i="91"/>
  <c r="N36" i="91"/>
  <c r="O36" i="91"/>
  <c r="P36" i="91"/>
  <c r="Q36" i="91"/>
  <c r="R36" i="91"/>
  <c r="S36" i="91"/>
  <c r="T36" i="91"/>
  <c r="M37" i="91"/>
  <c r="N37" i="91"/>
  <c r="O37" i="91"/>
  <c r="P37" i="91"/>
  <c r="Q37" i="91"/>
  <c r="R37" i="91"/>
  <c r="S37" i="91"/>
  <c r="T37" i="91"/>
  <c r="M38" i="91"/>
  <c r="N38" i="91"/>
  <c r="O38" i="91"/>
  <c r="P38" i="91"/>
  <c r="Q38" i="91"/>
  <c r="R38" i="91"/>
  <c r="S38" i="91"/>
  <c r="T38" i="91"/>
  <c r="M39" i="91"/>
  <c r="N39" i="91"/>
  <c r="O39" i="91"/>
  <c r="P39" i="91"/>
  <c r="Q39" i="91"/>
  <c r="R39" i="91"/>
  <c r="S39" i="91"/>
  <c r="T39" i="91"/>
  <c r="M44" i="91"/>
  <c r="N44" i="91"/>
  <c r="O44" i="91"/>
  <c r="P44" i="91"/>
  <c r="Q44" i="91"/>
  <c r="R44" i="91"/>
  <c r="S44" i="91"/>
  <c r="T44" i="91"/>
  <c r="M45" i="91"/>
  <c r="N45" i="91"/>
  <c r="O45" i="91"/>
  <c r="P45" i="91"/>
  <c r="Q45" i="91"/>
  <c r="R45" i="91"/>
  <c r="S45" i="91"/>
  <c r="T45" i="91"/>
  <c r="M46" i="91"/>
  <c r="N46" i="91"/>
  <c r="O46" i="91"/>
  <c r="P46" i="91"/>
  <c r="Q46" i="91"/>
  <c r="R46" i="91"/>
  <c r="S46" i="91"/>
  <c r="T46" i="91"/>
  <c r="M47" i="91"/>
  <c r="N47" i="91"/>
  <c r="O47" i="91"/>
  <c r="P47" i="91"/>
  <c r="Q47" i="91"/>
  <c r="R47" i="91"/>
  <c r="S47" i="91"/>
  <c r="T47" i="91"/>
  <c r="M25" i="89"/>
  <c r="N25" i="89"/>
  <c r="O25" i="89"/>
  <c r="P25" i="89"/>
  <c r="Q25" i="89"/>
  <c r="R25" i="89"/>
  <c r="S25" i="89"/>
  <c r="T25" i="89"/>
  <c r="M26" i="89"/>
  <c r="N26" i="89"/>
  <c r="O26" i="89"/>
  <c r="P26" i="89"/>
  <c r="Q26" i="89"/>
  <c r="R26" i="89"/>
  <c r="S26" i="89"/>
  <c r="T26" i="89"/>
  <c r="M27" i="89"/>
  <c r="N27" i="89"/>
  <c r="O27" i="89"/>
  <c r="P27" i="89"/>
  <c r="Q27" i="89"/>
  <c r="R27" i="89"/>
  <c r="S27" i="89"/>
  <c r="T27" i="89"/>
  <c r="M28" i="89"/>
  <c r="N28" i="89"/>
  <c r="O28" i="89"/>
  <c r="P28" i="89"/>
  <c r="Q28" i="89"/>
  <c r="R28" i="89"/>
  <c r="S28" i="89"/>
  <c r="T28" i="89"/>
  <c r="M29" i="89"/>
  <c r="N29" i="89"/>
  <c r="O29" i="89"/>
  <c r="P29" i="89"/>
  <c r="Q29" i="89"/>
  <c r="R29" i="89"/>
  <c r="S29" i="89"/>
  <c r="T29" i="89"/>
  <c r="M30" i="89"/>
  <c r="N30" i="89"/>
  <c r="O30" i="89"/>
  <c r="P30" i="89"/>
  <c r="Q30" i="89"/>
  <c r="R30" i="89"/>
  <c r="S30" i="89"/>
  <c r="T30" i="89"/>
  <c r="M31" i="89"/>
  <c r="N31" i="89"/>
  <c r="O31" i="89"/>
  <c r="P31" i="89"/>
  <c r="Q31" i="89"/>
  <c r="R31" i="89"/>
  <c r="S31" i="89"/>
  <c r="T31" i="89"/>
  <c r="M32" i="89"/>
  <c r="N32" i="89"/>
  <c r="O32" i="89"/>
  <c r="P32" i="89"/>
  <c r="Q32" i="89"/>
  <c r="R32" i="89"/>
  <c r="S32" i="89"/>
  <c r="T32" i="89"/>
  <c r="M33" i="89"/>
  <c r="N33" i="89"/>
  <c r="O33" i="89"/>
  <c r="P33" i="89"/>
  <c r="Q33" i="89"/>
  <c r="R33" i="89"/>
  <c r="S33" i="89"/>
  <c r="T33" i="89"/>
  <c r="M34" i="89"/>
  <c r="N34" i="89"/>
  <c r="O34" i="89"/>
  <c r="P34" i="89"/>
  <c r="Q34" i="89"/>
  <c r="R34" i="89"/>
  <c r="S34" i="89"/>
  <c r="T34" i="89"/>
  <c r="M35" i="89"/>
  <c r="N35" i="89"/>
  <c r="O35" i="89"/>
  <c r="P35" i="89"/>
  <c r="Q35" i="89"/>
  <c r="R35" i="89"/>
  <c r="S35" i="89"/>
  <c r="T35" i="89"/>
  <c r="M36" i="89"/>
  <c r="N36" i="89"/>
  <c r="O36" i="89"/>
  <c r="P36" i="89"/>
  <c r="Q36" i="89"/>
  <c r="R36" i="89"/>
  <c r="S36" i="89"/>
  <c r="T36" i="89"/>
  <c r="M37" i="89"/>
  <c r="N37" i="89"/>
  <c r="O37" i="89"/>
  <c r="P37" i="89"/>
  <c r="Q37" i="89"/>
  <c r="R37" i="89"/>
  <c r="S37" i="89"/>
  <c r="T37" i="89"/>
  <c r="M38" i="89"/>
  <c r="N38" i="89"/>
  <c r="O38" i="89"/>
  <c r="P38" i="89"/>
  <c r="Q38" i="89"/>
  <c r="R38" i="89"/>
  <c r="S38" i="89"/>
  <c r="T38" i="89"/>
  <c r="M39" i="89"/>
  <c r="N39" i="89"/>
  <c r="O39" i="89"/>
  <c r="P39" i="89"/>
  <c r="Q39" i="89"/>
  <c r="R39" i="89"/>
  <c r="S39" i="89"/>
  <c r="T39" i="89"/>
  <c r="M37" i="90"/>
  <c r="N37" i="90"/>
  <c r="O37" i="90"/>
  <c r="P37" i="90"/>
  <c r="Q37" i="90"/>
  <c r="R37" i="90"/>
  <c r="S37" i="90"/>
  <c r="T37" i="90"/>
  <c r="M38" i="90"/>
  <c r="N38" i="90"/>
  <c r="O38" i="90"/>
  <c r="P38" i="90"/>
  <c r="Q38" i="90"/>
  <c r="R38" i="90"/>
  <c r="S38" i="90"/>
  <c r="T38" i="90"/>
  <c r="M39" i="90"/>
  <c r="N39" i="90"/>
  <c r="O39" i="90"/>
  <c r="P39" i="90"/>
  <c r="Q39" i="90"/>
  <c r="R39" i="90"/>
  <c r="S39" i="90"/>
  <c r="T39" i="90"/>
  <c r="M40" i="90"/>
  <c r="N40" i="90"/>
  <c r="O40" i="90"/>
  <c r="P40" i="90"/>
  <c r="Q40" i="90"/>
  <c r="R40" i="90"/>
  <c r="S40" i="90"/>
  <c r="T40" i="90"/>
  <c r="M41" i="90"/>
  <c r="N41" i="90"/>
  <c r="O41" i="90"/>
  <c r="P41" i="90"/>
  <c r="Q41" i="90"/>
  <c r="R41" i="90"/>
  <c r="S41" i="90"/>
  <c r="T41" i="90"/>
  <c r="M42" i="90"/>
  <c r="N42" i="90"/>
  <c r="O42" i="90"/>
  <c r="P42" i="90"/>
  <c r="Q42" i="90"/>
  <c r="R42" i="90"/>
  <c r="S42" i="90"/>
  <c r="T42" i="90"/>
  <c r="M43" i="90"/>
  <c r="N43" i="90"/>
  <c r="O43" i="90"/>
  <c r="P43" i="90"/>
  <c r="Q43" i="90"/>
  <c r="R43" i="90"/>
  <c r="S43" i="90"/>
  <c r="T43" i="90"/>
  <c r="M44" i="90"/>
  <c r="N44" i="90"/>
  <c r="O44" i="90"/>
  <c r="P44" i="90"/>
  <c r="Q44" i="90"/>
  <c r="R44" i="90"/>
  <c r="S44" i="90"/>
  <c r="T44" i="90"/>
  <c r="M45" i="90"/>
  <c r="N45" i="90"/>
  <c r="O45" i="90"/>
  <c r="P45" i="90"/>
  <c r="Q45" i="90"/>
  <c r="R45" i="90"/>
  <c r="S45" i="90"/>
  <c r="T45" i="90"/>
  <c r="M46" i="90"/>
  <c r="N46" i="90"/>
  <c r="O46" i="90"/>
  <c r="P46" i="90"/>
  <c r="Q46" i="90"/>
  <c r="R46" i="90"/>
  <c r="S46" i="90"/>
  <c r="T46" i="90"/>
  <c r="M47" i="90"/>
  <c r="N47" i="90"/>
  <c r="O47" i="90"/>
  <c r="P47" i="90"/>
  <c r="Q47" i="90"/>
  <c r="R47" i="90"/>
  <c r="S47" i="90"/>
  <c r="T47" i="90"/>
  <c r="M48" i="90"/>
  <c r="N48" i="90"/>
  <c r="O48" i="90"/>
  <c r="P48" i="90"/>
  <c r="Q48" i="90"/>
  <c r="R48" i="90"/>
  <c r="S48" i="90"/>
  <c r="T48" i="90"/>
  <c r="M49" i="90"/>
  <c r="N49" i="90"/>
  <c r="O49" i="90"/>
  <c r="P49" i="90"/>
  <c r="Q49" i="90"/>
  <c r="R49" i="90"/>
  <c r="S49" i="90"/>
  <c r="T49" i="90"/>
  <c r="M60" i="90"/>
  <c r="N60" i="90"/>
  <c r="O60" i="90"/>
  <c r="P60" i="90"/>
  <c r="Q60" i="90"/>
  <c r="R60" i="90"/>
  <c r="S60" i="90"/>
  <c r="T60" i="90"/>
  <c r="M61" i="90"/>
  <c r="N61" i="90"/>
  <c r="O61" i="90"/>
  <c r="P61" i="90"/>
  <c r="Q61" i="90"/>
  <c r="R61" i="90"/>
  <c r="S61" i="90"/>
  <c r="T61" i="90"/>
  <c r="M62" i="90"/>
  <c r="N62" i="90"/>
  <c r="O62" i="90"/>
  <c r="P62" i="90"/>
  <c r="Q62" i="90"/>
  <c r="R62" i="90"/>
  <c r="S62" i="90"/>
  <c r="T62" i="90"/>
  <c r="M63" i="90"/>
  <c r="N63" i="90"/>
  <c r="O63" i="90"/>
  <c r="P63" i="90"/>
  <c r="Q63" i="90"/>
  <c r="R63" i="90"/>
  <c r="S63" i="90"/>
  <c r="T63" i="90"/>
  <c r="M27" i="47"/>
  <c r="N27" i="47"/>
  <c r="O27" i="47"/>
  <c r="P27" i="47"/>
  <c r="Q27" i="47"/>
  <c r="R27" i="47"/>
  <c r="S27" i="47"/>
  <c r="T27" i="47"/>
  <c r="M28" i="47"/>
  <c r="N28" i="47"/>
  <c r="O28" i="47"/>
  <c r="P28" i="47"/>
  <c r="Q28" i="47"/>
  <c r="R28" i="47"/>
  <c r="S28" i="47"/>
  <c r="T28" i="47"/>
  <c r="M29" i="47"/>
  <c r="N29" i="47"/>
  <c r="O29" i="47"/>
  <c r="P29" i="47"/>
  <c r="Q29" i="47"/>
  <c r="R29" i="47"/>
  <c r="S29" i="47"/>
  <c r="T29" i="47"/>
  <c r="M30" i="47"/>
  <c r="N30" i="47"/>
  <c r="O30" i="47"/>
  <c r="P30" i="47"/>
  <c r="Q30" i="47"/>
  <c r="R30" i="47"/>
  <c r="S30" i="47"/>
  <c r="T30" i="47"/>
  <c r="M31" i="47"/>
  <c r="N31" i="47"/>
  <c r="O31" i="47"/>
  <c r="P31" i="47"/>
  <c r="Q31" i="47"/>
  <c r="R31" i="47"/>
  <c r="S31" i="47"/>
  <c r="T31" i="47"/>
  <c r="M32" i="47"/>
  <c r="N32" i="47"/>
  <c r="O32" i="47"/>
  <c r="P32" i="47"/>
  <c r="Q32" i="47"/>
  <c r="R32" i="47"/>
  <c r="S32" i="47"/>
  <c r="T32" i="47"/>
  <c r="M33" i="47"/>
  <c r="N33" i="47"/>
  <c r="O33" i="47"/>
  <c r="P33" i="47"/>
  <c r="Q33" i="47"/>
  <c r="R33" i="47"/>
  <c r="S33" i="47"/>
  <c r="T33" i="47"/>
  <c r="M34" i="47"/>
  <c r="N34" i="47"/>
  <c r="O34" i="47"/>
  <c r="P34" i="47"/>
  <c r="Q34" i="47"/>
  <c r="R34" i="47"/>
  <c r="S34" i="47"/>
  <c r="T34" i="47"/>
  <c r="M35" i="47"/>
  <c r="N35" i="47"/>
  <c r="O35" i="47"/>
  <c r="P35" i="47"/>
  <c r="Q35" i="47"/>
  <c r="R35" i="47"/>
  <c r="S35" i="47"/>
  <c r="T35" i="47"/>
  <c r="M36" i="47"/>
  <c r="N36" i="47"/>
  <c r="O36" i="47"/>
  <c r="P36" i="47"/>
  <c r="Q36" i="47"/>
  <c r="R36" i="47"/>
  <c r="S36" i="47"/>
  <c r="T36" i="47"/>
  <c r="M37" i="47"/>
  <c r="N37" i="47"/>
  <c r="O37" i="47"/>
  <c r="P37" i="47"/>
  <c r="Q37" i="47"/>
  <c r="R37" i="47"/>
  <c r="S37" i="47"/>
  <c r="T37" i="47"/>
  <c r="M38" i="47"/>
  <c r="N38" i="47"/>
  <c r="O38" i="47"/>
  <c r="P38" i="47"/>
  <c r="Q38" i="47"/>
  <c r="R38" i="47"/>
  <c r="S38" i="47"/>
  <c r="T38" i="47"/>
  <c r="M39" i="47"/>
  <c r="N39" i="47"/>
  <c r="O39" i="47"/>
  <c r="P39" i="47"/>
  <c r="Q39" i="47"/>
  <c r="R39" i="47"/>
  <c r="S39" i="47"/>
  <c r="T39" i="47"/>
  <c r="M40" i="47"/>
  <c r="N40" i="47"/>
  <c r="O40" i="47"/>
  <c r="P40" i="47"/>
  <c r="Q40" i="47"/>
  <c r="R40" i="47"/>
  <c r="S40" i="47"/>
  <c r="T40" i="47"/>
  <c r="M41" i="47"/>
  <c r="N41" i="47"/>
  <c r="O41" i="47"/>
  <c r="P41" i="47"/>
  <c r="Q41" i="47"/>
  <c r="R41" i="47"/>
  <c r="S41" i="47"/>
  <c r="T41" i="47"/>
  <c r="M42" i="47"/>
  <c r="N42" i="47"/>
  <c r="O42" i="47"/>
  <c r="P42" i="47"/>
  <c r="Q42" i="47"/>
  <c r="R42" i="47"/>
  <c r="S42" i="47"/>
  <c r="T42" i="47"/>
  <c r="M43" i="47"/>
  <c r="N43" i="47"/>
  <c r="O43" i="47"/>
  <c r="P43" i="47"/>
  <c r="Q43" i="47"/>
  <c r="R43" i="47"/>
  <c r="S43" i="47"/>
  <c r="T43" i="47"/>
  <c r="C34" i="47" l="1"/>
  <c r="C38" i="47"/>
  <c r="C28" i="47"/>
  <c r="C30" i="47"/>
  <c r="H32" i="89"/>
  <c r="H37" i="89"/>
  <c r="H25" i="89"/>
  <c r="H30" i="89"/>
  <c r="H28" i="89"/>
  <c r="F38" i="89"/>
  <c r="H36" i="89"/>
  <c r="F29" i="89"/>
  <c r="H31" i="89"/>
  <c r="F34" i="89"/>
  <c r="G26" i="89"/>
  <c r="H26" i="89"/>
  <c r="G31" i="89"/>
  <c r="G35" i="89"/>
  <c r="G33" i="89"/>
  <c r="G29" i="89"/>
  <c r="G36" i="89"/>
  <c r="G25" i="89"/>
  <c r="G38" i="89"/>
  <c r="G28" i="89"/>
  <c r="G32" i="89"/>
  <c r="C28" i="89"/>
  <c r="C38" i="89"/>
  <c r="C26" i="89"/>
  <c r="D26" i="89"/>
  <c r="D28" i="89"/>
  <c r="D30" i="89"/>
  <c r="D32" i="89"/>
  <c r="D34" i="89"/>
  <c r="D36" i="89"/>
  <c r="C36" i="89"/>
  <c r="C32" i="89"/>
  <c r="C30" i="89"/>
  <c r="B25" i="89"/>
  <c r="B35" i="89"/>
  <c r="B37" i="89"/>
  <c r="B33" i="89"/>
  <c r="B31" i="89"/>
  <c r="I28" i="47"/>
  <c r="G33" i="47"/>
  <c r="G36" i="47"/>
  <c r="G40" i="47"/>
  <c r="G30" i="47"/>
  <c r="G37" i="47"/>
  <c r="G41" i="47"/>
  <c r="G31" i="47"/>
  <c r="F28" i="47"/>
  <c r="F30" i="47"/>
  <c r="F32" i="47"/>
  <c r="F34" i="47"/>
  <c r="F36" i="47"/>
  <c r="F38" i="47"/>
  <c r="F40" i="47"/>
  <c r="F42" i="47"/>
  <c r="H28" i="47"/>
  <c r="H30" i="47"/>
  <c r="H32" i="47"/>
  <c r="H34" i="47"/>
  <c r="H36" i="47"/>
  <c r="H38" i="47"/>
  <c r="H40" i="47"/>
  <c r="F27" i="47"/>
  <c r="F29" i="47"/>
  <c r="F31" i="47"/>
  <c r="F33" i="47"/>
  <c r="F35" i="47"/>
  <c r="F37" i="47"/>
  <c r="F39" i="47"/>
  <c r="H27" i="47"/>
  <c r="H29" i="47"/>
  <c r="H31" i="47"/>
  <c r="H33" i="47"/>
  <c r="H35" i="47"/>
  <c r="H37" i="47"/>
  <c r="H39" i="47"/>
  <c r="H41" i="47"/>
  <c r="C40" i="47"/>
  <c r="C32" i="47"/>
  <c r="C42" i="47"/>
  <c r="C29" i="47"/>
  <c r="C31" i="47"/>
  <c r="C33" i="47"/>
  <c r="C35" i="47"/>
  <c r="C37" i="47"/>
  <c r="C39" i="47"/>
  <c r="C41" i="47"/>
  <c r="C25" i="89"/>
  <c r="C27" i="89"/>
  <c r="C29" i="89"/>
  <c r="C31" i="89"/>
  <c r="C33" i="89"/>
  <c r="C35" i="89"/>
  <c r="B27" i="89"/>
  <c r="B38" i="89"/>
  <c r="B30" i="89"/>
  <c r="B34" i="89"/>
  <c r="B26" i="89"/>
  <c r="B36" i="89"/>
  <c r="B32" i="89"/>
  <c r="B40" i="47"/>
  <c r="B36" i="47"/>
  <c r="B32" i="47"/>
  <c r="B28" i="47"/>
  <c r="B39" i="47"/>
  <c r="B35" i="47"/>
  <c r="B31" i="47"/>
  <c r="B42" i="47"/>
  <c r="B38" i="47"/>
  <c r="B34" i="47"/>
  <c r="B30" i="47"/>
  <c r="B41" i="47"/>
  <c r="B37" i="47"/>
  <c r="B33" i="47"/>
</calcChain>
</file>

<file path=xl/sharedStrings.xml><?xml version="1.0" encoding="utf-8"?>
<sst xmlns="http://schemas.openxmlformats.org/spreadsheetml/2006/main" count="1380" uniqueCount="495">
  <si>
    <t>Total</t>
  </si>
  <si>
    <t>Mexican</t>
  </si>
  <si>
    <t>Puerto Rican</t>
  </si>
  <si>
    <t>Cuban</t>
  </si>
  <si>
    <t>Costa Rican</t>
  </si>
  <si>
    <t>Guatemalan</t>
  </si>
  <si>
    <t>Honduran</t>
  </si>
  <si>
    <t>Nicaraguan</t>
  </si>
  <si>
    <t>Panamanian</t>
  </si>
  <si>
    <t>Salvadoran</t>
  </si>
  <si>
    <t>Other Central American</t>
  </si>
  <si>
    <t>Bolivian</t>
  </si>
  <si>
    <t>Chilean</t>
  </si>
  <si>
    <t>Colombian</t>
  </si>
  <si>
    <t>Ecuadorian</t>
  </si>
  <si>
    <t>Paraguayan</t>
  </si>
  <si>
    <t>Peruvian</t>
  </si>
  <si>
    <t>Uruguayan</t>
  </si>
  <si>
    <t>Venezuelan</t>
  </si>
  <si>
    <t>Other South American</t>
  </si>
  <si>
    <t>All Other Spanish/Hispanic/Latino</t>
  </si>
  <si>
    <t>Hispanic</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</si>
  <si>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</si>
  <si>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</si>
  <si>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</si>
  <si>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</si>
  <si>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</si>
  <si>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</si>
  <si>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</si>
  <si>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</si>
  <si>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</si>
  <si>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</si>
  <si>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</si>
  <si>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</si>
  <si>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</si>
  <si>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</si>
  <si>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</si>
  <si>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</si>
  <si>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</si>
  <si>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Widowed</t>
  </si>
  <si>
    <t>Divorced</t>
  </si>
  <si>
    <t>Separated</t>
  </si>
  <si>
    <t>Mining</t>
  </si>
  <si>
    <t>Utilities</t>
  </si>
  <si>
    <t>Construction</t>
  </si>
  <si>
    <t>2nd quintile</t>
  </si>
  <si>
    <t>4th quintile</t>
  </si>
  <si>
    <t>Male</t>
  </si>
  <si>
    <t xml:space="preserve">Female </t>
  </si>
  <si>
    <t>Female</t>
  </si>
  <si>
    <t>Married couple</t>
  </si>
  <si>
    <t>Female householder</t>
  </si>
  <si>
    <t>Male householder</t>
  </si>
  <si>
    <t>Less than 9th grade</t>
  </si>
  <si>
    <t>9th to 12th grade</t>
  </si>
  <si>
    <t>High school graduate</t>
  </si>
  <si>
    <t>Less than $20,000</t>
  </si>
  <si>
    <t>$20,000 to $49,999</t>
  </si>
  <si>
    <t>$50,000 or more</t>
  </si>
  <si>
    <t>Dominican</t>
  </si>
  <si>
    <t>White alone</t>
  </si>
  <si>
    <t>Black alone</t>
  </si>
  <si>
    <t>Asian alone</t>
  </si>
  <si>
    <t xml:space="preserve">Other </t>
  </si>
  <si>
    <t>Non-family household</t>
  </si>
  <si>
    <t>White alone, not Hispanic</t>
  </si>
  <si>
    <t>Black alone, not Hispanic</t>
  </si>
  <si>
    <t xml:space="preserve">Asian alone, not Hispanic </t>
  </si>
  <si>
    <t xml:space="preserve">Other, not Hispanic </t>
  </si>
  <si>
    <t>Unemployed, no work experience in past five years</t>
  </si>
  <si>
    <t xml:space="preserve">Number </t>
  </si>
  <si>
    <t>Occupation Group</t>
  </si>
  <si>
    <t xml:space="preserve">Management </t>
  </si>
  <si>
    <t xml:space="preserve">Sales </t>
  </si>
  <si>
    <t>Production</t>
  </si>
  <si>
    <t xml:space="preserve">Financial </t>
  </si>
  <si>
    <t>Military</t>
  </si>
  <si>
    <t>1st quintile</t>
  </si>
  <si>
    <t>3rd quintile</t>
  </si>
  <si>
    <t>5th quintile</t>
  </si>
  <si>
    <t xml:space="preserve">      Foreign born</t>
  </si>
  <si>
    <t>Foreign born</t>
  </si>
  <si>
    <t>Percent foreign born</t>
  </si>
  <si>
    <t>Percent of all Hispanics</t>
  </si>
  <si>
    <t>All</t>
  </si>
  <si>
    <t>90 and older</t>
  </si>
  <si>
    <t>Unmarried</t>
  </si>
  <si>
    <t>Hispanic population</t>
  </si>
  <si>
    <t>Total population</t>
  </si>
  <si>
    <t>Now married</t>
  </si>
  <si>
    <t xml:space="preserve">Never married </t>
  </si>
  <si>
    <t>Younger than 18</t>
  </si>
  <si>
    <t>Business operations</t>
  </si>
  <si>
    <t xml:space="preserve">Architecture and engineering  </t>
  </si>
  <si>
    <t>Community and social services</t>
  </si>
  <si>
    <t xml:space="preserve">Food preparation and serving </t>
  </si>
  <si>
    <t>Building and grounds cleaning and maintenance</t>
  </si>
  <si>
    <t xml:space="preserve">Office and administrative support </t>
  </si>
  <si>
    <t>Construction trades</t>
  </si>
  <si>
    <t xml:space="preserve">Extraction workers </t>
  </si>
  <si>
    <t>Transportation and material moving</t>
  </si>
  <si>
    <t>Agriculture, forestry, fishing and hunting</t>
  </si>
  <si>
    <t>Wholesale trade</t>
  </si>
  <si>
    <t>Retail trade</t>
  </si>
  <si>
    <t>Transportation and warehousing</t>
  </si>
  <si>
    <t>Information and communications</t>
  </si>
  <si>
    <t>Finance, insurance, real estate, and rental and leasing</t>
  </si>
  <si>
    <t>Professional, scientific, management, administrative, and waste management services</t>
  </si>
  <si>
    <t>Educational, health and social services</t>
  </si>
  <si>
    <t>Arts, entertainment, recreation, accommodations, and food services</t>
  </si>
  <si>
    <t>Other services (except public administration)</t>
  </si>
  <si>
    <t>Public administration</t>
  </si>
  <si>
    <t>Active duty military</t>
  </si>
  <si>
    <t xml:space="preserve">18 to 64 </t>
  </si>
  <si>
    <t>65 and older</t>
  </si>
  <si>
    <t>Owner-occupied</t>
  </si>
  <si>
    <t>Renter-occupied</t>
  </si>
  <si>
    <t xml:space="preserve">Manufacturing - nondurable goods </t>
  </si>
  <si>
    <t>Median earnings ($)</t>
  </si>
  <si>
    <t>Median income ($)</t>
  </si>
  <si>
    <t xml:space="preserve">Percent </t>
  </si>
  <si>
    <t>Only English spoken at home</t>
  </si>
  <si>
    <t>English spoken very well</t>
  </si>
  <si>
    <t>English spoken less than very well</t>
  </si>
  <si>
    <t>Hispanic populations are listed in descending order of population size</t>
  </si>
  <si>
    <t>Hispanic populations are listed in descending order of total population size</t>
  </si>
  <si>
    <t xml:space="preserve">Science and engineering </t>
  </si>
  <si>
    <t>Legal, community and social services</t>
  </si>
  <si>
    <t>Construction and extraction</t>
  </si>
  <si>
    <t>Other services</t>
  </si>
  <si>
    <t xml:space="preserve">Manufacturing - durable and nondurable goods </t>
  </si>
  <si>
    <t xml:space="preserve">Business services </t>
  </si>
  <si>
    <t xml:space="preserve">Manufacturing - durable goods </t>
  </si>
  <si>
    <t>Percent of women giving birth in past year</t>
  </si>
  <si>
    <t>Two-person families</t>
  </si>
  <si>
    <t xml:space="preserve">Five-person families or more </t>
  </si>
  <si>
    <t xml:space="preserve">Management and business </t>
  </si>
  <si>
    <t>Education, arts and media</t>
  </si>
  <si>
    <t xml:space="preserve">Health care </t>
  </si>
  <si>
    <t>Farming, fishing and forestry</t>
  </si>
  <si>
    <t xml:space="preserve">Installation, repair and production </t>
  </si>
  <si>
    <t xml:space="preserve">Life, physical and social sciences </t>
  </si>
  <si>
    <t>Education, training and library</t>
  </si>
  <si>
    <t xml:space="preserve">Arts, design, entertainment, sports and media </t>
  </si>
  <si>
    <t>Health care practitioners and technical</t>
  </si>
  <si>
    <t>Health care support</t>
  </si>
  <si>
    <t xml:space="preserve">Installation, maintenance and repair workers </t>
  </si>
  <si>
    <t>Arts, entertainment, recreation, accommodations and food services</t>
  </si>
  <si>
    <t>Active-duty military</t>
  </si>
  <si>
    <t>Agriculture, forestry, fishing and mining</t>
  </si>
  <si>
    <t>Percent                                            owning home</t>
  </si>
  <si>
    <t>Number of                                                                 homeowners</t>
  </si>
  <si>
    <t>Household heads</t>
  </si>
  <si>
    <t>Three- or four- person families</t>
  </si>
  <si>
    <t>18 and older</t>
  </si>
  <si>
    <t>Younger than 5</t>
  </si>
  <si>
    <t>White</t>
  </si>
  <si>
    <t>Foreign-born</t>
  </si>
  <si>
    <t xml:space="preserve">Arizona </t>
  </si>
  <si>
    <t xml:space="preserve">California </t>
  </si>
  <si>
    <t xml:space="preserve">Colorado </t>
  </si>
  <si>
    <t xml:space="preserve">Florida </t>
  </si>
  <si>
    <t xml:space="preserve">Georgia </t>
  </si>
  <si>
    <t xml:space="preserve">Illinois </t>
  </si>
  <si>
    <t xml:space="preserve">New Jersey </t>
  </si>
  <si>
    <t xml:space="preserve">New Mexico </t>
  </si>
  <si>
    <t xml:space="preserve">New York </t>
  </si>
  <si>
    <t xml:space="preserve">Texas </t>
  </si>
  <si>
    <t>Number</t>
  </si>
  <si>
    <t>Percent</t>
  </si>
  <si>
    <t>One race</t>
  </si>
  <si>
    <t>Black or African American</t>
  </si>
  <si>
    <t>American Indian and Alaska Native</t>
  </si>
  <si>
    <t>Asian</t>
  </si>
  <si>
    <t>Native Hawaiian and Other Pacific Islander</t>
  </si>
  <si>
    <t>Some Other Race</t>
  </si>
  <si>
    <t>Two or More Races</t>
  </si>
  <si>
    <t xml:space="preserve">Younger than 18 </t>
  </si>
  <si>
    <t>Women giving birth
in past year</t>
  </si>
  <si>
    <t>Share of total births
in past year</t>
  </si>
  <si>
    <t>---</t>
  </si>
  <si>
    <t>Computer and mathematical</t>
  </si>
  <si>
    <t>Protective service</t>
  </si>
  <si>
    <t>Personal care and service</t>
  </si>
  <si>
    <t>California</t>
  </si>
  <si>
    <t>Texas</t>
  </si>
  <si>
    <t>Florida</t>
  </si>
  <si>
    <t>New York</t>
  </si>
  <si>
    <t>Illinois</t>
  </si>
  <si>
    <t>Arizona</t>
  </si>
  <si>
    <t>New Jersey</t>
  </si>
  <si>
    <t>Colorado</t>
  </si>
  <si>
    <t>New Mexico</t>
  </si>
  <si>
    <t>Georgia</t>
  </si>
  <si>
    <t>North Carolina</t>
  </si>
  <si>
    <t>Washington</t>
  </si>
  <si>
    <t>Nevada</t>
  </si>
  <si>
    <t>Pennsylvania</t>
  </si>
  <si>
    <t>Massachusetts</t>
  </si>
  <si>
    <t>Virginia</t>
  </si>
  <si>
    <t>Connecticut</t>
  </si>
  <si>
    <t>Maryland</t>
  </si>
  <si>
    <t>Oregon</t>
  </si>
  <si>
    <t>Michigan</t>
  </si>
  <si>
    <t>Indiana</t>
  </si>
  <si>
    <t>Utah</t>
  </si>
  <si>
    <t>Ohio</t>
  </si>
  <si>
    <t>Wisconsin</t>
  </si>
  <si>
    <t>Oklahoma</t>
  </si>
  <si>
    <t>Kansas</t>
  </si>
  <si>
    <t>Tennessee</t>
  </si>
  <si>
    <t>Minnesota</t>
  </si>
  <si>
    <t>South Carolina</t>
  </si>
  <si>
    <t>Missouri</t>
  </si>
  <si>
    <t>Louisiana</t>
  </si>
  <si>
    <t>Alabama</t>
  </si>
  <si>
    <t>Arkansas</t>
  </si>
  <si>
    <t>Idaho</t>
  </si>
  <si>
    <t>Nebraska</t>
  </si>
  <si>
    <t>Iowa</t>
  </si>
  <si>
    <t>Rhode Island</t>
  </si>
  <si>
    <t>Kentucky</t>
  </si>
  <si>
    <t>Hawaii</t>
  </si>
  <si>
    <t>Mississippi</t>
  </si>
  <si>
    <t>Delaware</t>
  </si>
  <si>
    <t>District of Columbia</t>
  </si>
  <si>
    <t>Wyoming</t>
  </si>
  <si>
    <t>Alaska</t>
  </si>
  <si>
    <t>New Hampshire</t>
  </si>
  <si>
    <t>Montana</t>
  </si>
  <si>
    <t>West Virginia</t>
  </si>
  <si>
    <t>South Dakota</t>
  </si>
  <si>
    <t>Maine</t>
  </si>
  <si>
    <t>North Dakota</t>
  </si>
  <si>
    <t>Vermont</t>
  </si>
  <si>
    <t>Table 1</t>
  </si>
  <si>
    <r>
      <rPr>
        <b/>
        <sz val="5"/>
        <rFont val="Verdana"/>
        <family val="2"/>
      </rPr>
      <t>Note:</t>
    </r>
    <r>
      <rPr>
        <sz val="5"/>
        <rFont val="Verdana"/>
        <family val="2"/>
      </rPr>
      <t xml:space="preserve"> "Other, not Hispanic" includes persons reporting single races not listed separately and persons reporting more than one race</t>
    </r>
  </si>
  <si>
    <t>Table 3</t>
  </si>
  <si>
    <t>Table 4</t>
  </si>
  <si>
    <t>TOTAL</t>
  </si>
  <si>
    <t>HISPANIC</t>
  </si>
  <si>
    <t>NOT HISPANIC</t>
  </si>
  <si>
    <t>Table 6</t>
  </si>
  <si>
    <t>Table 7</t>
  </si>
  <si>
    <t>WHITE ALONE, NOT HISPANIC</t>
  </si>
  <si>
    <t>Table 8</t>
  </si>
  <si>
    <t>Table 9</t>
  </si>
  <si>
    <t>FOREIGN BORN</t>
  </si>
  <si>
    <t>Table 10</t>
  </si>
  <si>
    <r>
      <t xml:space="preserve">  Age (years) </t>
    </r>
    <r>
      <rPr>
        <b/>
        <sz val="5.5"/>
        <rFont val="Verdana"/>
        <family val="2"/>
      </rPr>
      <t xml:space="preserve">                               </t>
    </r>
  </si>
  <si>
    <r>
      <t>Age (years)</t>
    </r>
    <r>
      <rPr>
        <b/>
        <sz val="5.5"/>
        <rFont val="Verdana"/>
        <family val="2"/>
      </rPr>
      <t xml:space="preserve">                                   </t>
    </r>
  </si>
  <si>
    <t>Table 11</t>
  </si>
  <si>
    <t>Table 12</t>
  </si>
  <si>
    <t>Percent unmarried</t>
  </si>
  <si>
    <t>Percent Hispanic</t>
  </si>
  <si>
    <t>Table 13</t>
  </si>
  <si>
    <t>Table 15</t>
  </si>
  <si>
    <t>Table 16</t>
  </si>
  <si>
    <t>Table 17</t>
  </si>
  <si>
    <r>
      <rPr>
        <b/>
        <sz val="5"/>
        <rFont val="Verdana"/>
        <family val="2"/>
      </rPr>
      <t>Note:</t>
    </r>
    <r>
      <rPr>
        <sz val="5"/>
        <rFont val="Verdana"/>
        <family val="2"/>
      </rPr>
      <t xml:space="preserve"> "Other, not Hispanic" includes persons reporting single races not listed separately and persons reporting more than one race.</t>
    </r>
  </si>
  <si>
    <r>
      <rPr>
        <b/>
        <sz val="5.5"/>
        <rFont val="Verdana"/>
        <family val="2"/>
      </rPr>
      <t>Note:</t>
    </r>
    <r>
      <rPr>
        <sz val="5.5"/>
        <rFont val="Verdana"/>
        <family val="2"/>
      </rPr>
      <t xml:space="preserve"> "Other, not Hispanic" includes persons reporting single races not listed separately and persons reporting more than one race.</t>
    </r>
  </si>
  <si>
    <t>Table 19</t>
  </si>
  <si>
    <t>Table 20</t>
  </si>
  <si>
    <t>LANGUAGE OTHER THAN ONLY ENGLISH AT HOME</t>
  </si>
  <si>
    <t>5 TO 17</t>
  </si>
  <si>
    <t>18 AND OLDER</t>
  </si>
  <si>
    <t>Table 21</t>
  </si>
  <si>
    <t>Table 22</t>
  </si>
  <si>
    <t>Table 23</t>
  </si>
  <si>
    <t>Table 24</t>
  </si>
  <si>
    <t>Table 25</t>
  </si>
  <si>
    <t>Table 26</t>
  </si>
  <si>
    <r>
      <t xml:space="preserve">Note: </t>
    </r>
    <r>
      <rPr>
        <sz val="5"/>
        <rFont val="Verdana"/>
        <family val="2"/>
      </rPr>
      <t>"Other, not Hispanic" includes persons reporting single races not listed separately and persons reporting more than one race.</t>
    </r>
  </si>
  <si>
    <t>Table 31</t>
  </si>
  <si>
    <t>Table 32</t>
  </si>
  <si>
    <t>Table 33</t>
  </si>
  <si>
    <t>Table 34</t>
  </si>
  <si>
    <t>Table 35</t>
  </si>
  <si>
    <t>Table 36</t>
  </si>
  <si>
    <t>Table 37</t>
  </si>
  <si>
    <t>PERSONS IN POVERTY</t>
  </si>
  <si>
    <t>POVERTY RATE (%)</t>
  </si>
  <si>
    <t>Table 38</t>
  </si>
  <si>
    <t>PERSONS WITHOUT HEALTH INSURANCE</t>
  </si>
  <si>
    <t>UNINSURED RATE (%)</t>
  </si>
  <si>
    <t>Percent
owner-occupied</t>
  </si>
  <si>
    <t>Table 39</t>
  </si>
  <si>
    <t>Table 40</t>
  </si>
  <si>
    <t>NON-HISPANIC</t>
  </si>
  <si>
    <t>Table 27</t>
  </si>
  <si>
    <t>Table 29</t>
  </si>
  <si>
    <t>Wholesale and retail trade, transportation and warehousing</t>
  </si>
  <si>
    <t>Table 28</t>
  </si>
  <si>
    <t>Legal</t>
  </si>
  <si>
    <t>Table 30</t>
  </si>
  <si>
    <t>WOMEN GIVING BIRTH IN PAST YEAR</t>
  </si>
  <si>
    <t>FAMILY HOUSEHOLD</t>
  </si>
  <si>
    <t>ENROLLED IN SCHOOL</t>
  </si>
  <si>
    <t>ENROLLMENT RATE</t>
  </si>
  <si>
    <t>NUMBER OF DROPOUTS</t>
  </si>
  <si>
    <t>DROPOUT RATE</t>
  </si>
  <si>
    <t>ENROLLED IN COLLEGE</t>
  </si>
  <si>
    <t>Citizen</t>
  </si>
  <si>
    <t>Non-citizen</t>
  </si>
  <si>
    <t>FOREIGN-BORN HISPANIC</t>
  </si>
  <si>
    <t>Table 18</t>
  </si>
  <si>
    <t>Parent householder</t>
  </si>
  <si>
    <t>Grandparent householder</t>
  </si>
  <si>
    <t>Other</t>
  </si>
  <si>
    <t>PERCENT DISTRIBUTION</t>
  </si>
  <si>
    <t>Other states</t>
  </si>
  <si>
    <t xml:space="preserve"> </t>
  </si>
  <si>
    <t>Table 41</t>
  </si>
  <si>
    <t>Percent receiving welfare income</t>
  </si>
  <si>
    <t>Table 42</t>
  </si>
  <si>
    <t>Percent receiving food stamps</t>
  </si>
  <si>
    <t>Private health care coverage</t>
  </si>
  <si>
    <t xml:space="preserve">Public health care coverage </t>
  </si>
  <si>
    <t>Both private and public</t>
  </si>
  <si>
    <t>No coverage</t>
  </si>
  <si>
    <t>Received welfare income in past 12 months</t>
  </si>
  <si>
    <t>Received food stamps in past 12 months</t>
  </si>
  <si>
    <t>Table 43</t>
  </si>
  <si>
    <r>
      <rPr>
        <b/>
        <sz val="5"/>
        <rFont val="Verdana"/>
        <family val="2"/>
      </rPr>
      <t>Note:</t>
    </r>
    <r>
      <rPr>
        <sz val="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t>
    </r>
  </si>
  <si>
    <r>
      <rPr>
        <b/>
        <sz val="5"/>
        <rFont val="Verdana"/>
        <family val="2"/>
      </rPr>
      <t>Note:</t>
    </r>
    <r>
      <rPr>
        <sz val="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r>
  </si>
  <si>
    <r>
      <rPr>
        <b/>
        <sz val="5"/>
        <rFont val="Verdana"/>
        <family val="2"/>
      </rPr>
      <t>Note:</t>
    </r>
    <r>
      <rPr>
        <sz val="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t>
    </r>
  </si>
  <si>
    <r>
      <rPr>
        <b/>
        <sz val="5.5"/>
        <rFont val="Verdana"/>
        <family val="2"/>
      </rPr>
      <t>Note:</t>
    </r>
    <r>
      <rPr>
        <sz val="5.5"/>
        <rFont val="Verdana"/>
        <family val="2"/>
      </rPr>
      <t xml:space="preserve"> The household population excludes persons living in institutions, college dormitories and other group quarters.</t>
    </r>
  </si>
  <si>
    <r>
      <t xml:space="preserve">Note: </t>
    </r>
    <r>
      <rPr>
        <sz val="5"/>
        <rFont val="Verdana"/>
        <family val="2"/>
      </rPr>
      <t xml:space="preserve">Hispanic origin is based on self-described ancestry, lineage, heritage, nationality group or country of birth. </t>
    </r>
  </si>
  <si>
    <t>Spaniard</t>
  </si>
  <si>
    <t>Argentinean</t>
  </si>
  <si>
    <t>Percent of 
all white 
non-Hispanics</t>
  </si>
  <si>
    <r>
      <rPr>
        <b/>
        <sz val="5"/>
        <rFont val="Verdana"/>
        <family val="2"/>
      </rPr>
      <t>Note:</t>
    </r>
    <r>
      <rPr>
        <sz val="5"/>
        <rFont val="Verdana"/>
        <family val="2"/>
      </rPr>
      <t xml:space="preserve"> Unmarried women includes those who were never married or are divorced, separated or widowed. "Other, not Hispanic" includes persons reporting single races not listed separately and persons reporting more than one race.</t>
    </r>
  </si>
  <si>
    <t>(Up to $21,000)</t>
  </si>
  <si>
    <t>($21,001-$40,300)</t>
  </si>
  <si>
    <t>($65,001-$105,400)</t>
  </si>
  <si>
    <t>($105,401+)</t>
  </si>
  <si>
    <t>Population</t>
  </si>
  <si>
    <t>0 to 5 years</t>
  </si>
  <si>
    <t>6 to 10 years</t>
  </si>
  <si>
    <t>11 to 15 years</t>
  </si>
  <si>
    <t>16 to 20 years</t>
  </si>
  <si>
    <t>Over 20 years</t>
  </si>
  <si>
    <t xml:space="preserve">      U.S. born</t>
  </si>
  <si>
    <t>U.S. born</t>
  </si>
  <si>
    <t>U.S. BORN</t>
  </si>
  <si>
    <t>U.S.-BORN HISPANIC</t>
  </si>
  <si>
    <t>U.S.-born</t>
  </si>
  <si>
    <r>
      <rPr>
        <b/>
        <sz val="5"/>
        <rFont val="Verdana"/>
        <family val="2"/>
      </rPr>
      <t>Note:</t>
    </r>
    <r>
      <rPr>
        <sz val="5"/>
        <rFont val="Verdana"/>
        <family val="2"/>
      </rPr>
      <t xml:space="preserve"> School enrollment consists of both private and public schools. "Other, not Hispanic" includes persons reporting single races not listed separately and persons reporting more than one race.</t>
    </r>
  </si>
  <si>
    <r>
      <rPr>
        <b/>
        <sz val="5"/>
        <rFont val="Verdana"/>
        <family val="2"/>
      </rPr>
      <t>Note:</t>
    </r>
    <r>
      <rPr>
        <sz val="5"/>
        <rFont val="Verdana"/>
        <family val="2"/>
      </rPr>
      <t xml:space="preserve"> Dropouts are people not enrolled in school and who have not attained a high school diploma or an equivalent credential, such as a General Education Development (GED) certificate. "Other, not Hispanic" includes persons reporting single races not listed separately and persons reporting more than one race.</t>
    </r>
  </si>
  <si>
    <r>
      <rPr>
        <b/>
        <sz val="5.5"/>
        <rFont val="Verdana"/>
        <family val="2"/>
      </rPr>
      <t>Note:</t>
    </r>
    <r>
      <rPr>
        <sz val="5.5"/>
        <rFont val="Verdana"/>
        <family val="2"/>
      </rPr>
      <t xml:space="preserve"> Due to the way in which the IPUMS adjusts annual incomes, these data will differ from those that might be provided by the U.S. Census Bureau. "Other, not Hispanic" includes persons reporting single races not listed separately and persons reporting more than one race.</t>
    </r>
  </si>
  <si>
    <r>
      <t xml:space="preserve">Note: </t>
    </r>
    <r>
      <rPr>
        <sz val="5"/>
        <rFont val="Verdana"/>
        <family val="2"/>
      </rPr>
      <t>Due to the way in which the IPUMS adjusts annual incomes, these data will differ from those that might be provided by the U.S. Census Bureau. "Other, not Hispanic" includes persons reporting single races not listed separately and persons reporting more than one race.</t>
    </r>
  </si>
  <si>
    <t>($40,301-$65,000)</t>
  </si>
  <si>
    <r>
      <t xml:space="preserve">Note: </t>
    </r>
    <r>
      <rPr>
        <sz val="5"/>
        <rFont val="Verdana"/>
        <family val="2"/>
      </rPr>
      <t xml:space="preserve">Due to the way in which the IPUMS adjusts annual incomes, these data will differ from those that might be provided by the U.S. Census Bureau.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r>
  </si>
  <si>
    <r>
      <rPr>
        <b/>
        <sz val="5.5"/>
        <rFont val="Verdana"/>
        <family val="2"/>
      </rPr>
      <t>Note:</t>
    </r>
    <r>
      <rPr>
        <sz val="5.5"/>
        <rFont val="Verdana"/>
        <family val="2"/>
      </rPr>
      <t xml:space="preserve"> *Poverty status is determined for individuals in housing units and noninstitutional group quarters. The poverty universe excludes children under age 15 who are not related to the householder, people living in institutional group quarters and people living in college dormitories or military barracks. Due to the way in which the IPUMS adjusts annual incomes, these data will differ from those that might be provided by the U.S. Census Bureau. "Other, not Hispanic" includes persons reporting single races not listed separately and persons reporting more than one race.</t>
    </r>
  </si>
  <si>
    <r>
      <rPr>
        <b/>
        <sz val="5.5"/>
        <rFont val="Verdana"/>
        <family val="2"/>
      </rPr>
      <t>Note:</t>
    </r>
    <r>
      <rPr>
        <sz val="5.5"/>
        <rFont val="Verdana"/>
        <family val="2"/>
      </rPr>
      <t xml:space="preserve">  The household population excludes persons living in institutions, college dormitories and other group quarters. Households are classified by the race or ethnicity of the household head. Includes all households that received food stamps or a food stamp benefit card, and includes benefits from the Supplemental Nutritional Assistance Program (SNAP) but does not include benefits from the Special Supplemental Nutrition Program for Women, Infants, and Children (WIC) or the National School Lunch Program.  For more details, see http://usa.ipums.org/usa-action/variables/FOODSTMP. "Other, not Hispanic" includes persons reporting single races not listed separately and persons reporting more than one race.</t>
    </r>
  </si>
  <si>
    <r>
      <rPr>
        <b/>
        <sz val="5.5"/>
        <rFont val="Verdana"/>
        <family val="2"/>
      </rPr>
      <t>Note:</t>
    </r>
    <r>
      <rPr>
        <sz val="5.5"/>
        <rFont val="Verdana"/>
        <family val="2"/>
      </rPr>
      <t xml:space="preserve"> The household population excludes persons living in institutions, college dormitories and other group quarters. Households are classified by the race or ethnicity of the household head. "Other, not Hispanic" includes persons reporting single races not listed separately and persons reporting more than one race. </t>
    </r>
  </si>
  <si>
    <t>Two-year degree/Some college</t>
  </si>
  <si>
    <t>&lt;0.05</t>
  </si>
  <si>
    <t>Bachelor's degree or more</t>
  </si>
  <si>
    <t>Source: Pew Research Center tabulations of 2010 American Community Survey (1% IPUMS)</t>
  </si>
  <si>
    <t>Employed</t>
  </si>
  <si>
    <t>Unemployed</t>
  </si>
  <si>
    <t>Unemployment Rate (%)</t>
  </si>
  <si>
    <t>Northeast</t>
  </si>
  <si>
    <t>Midwest</t>
  </si>
  <si>
    <t>South</t>
  </si>
  <si>
    <t>West</t>
  </si>
  <si>
    <t>Table 44</t>
  </si>
  <si>
    <t>Table 14</t>
  </si>
  <si>
    <t>Table 5</t>
  </si>
  <si>
    <t>Table 2</t>
  </si>
  <si>
    <t>Median age (in years)</t>
  </si>
  <si>
    <t>Population (#)</t>
  </si>
  <si>
    <t>Women ages 15-44 giving birth in past year</t>
  </si>
  <si>
    <t>High school graduate or less</t>
  </si>
  <si>
    <t>Speaking English at least very well (ages 5 and older)</t>
  </si>
  <si>
    <t>Married (ages 18 and older)</t>
  </si>
  <si>
    <t>(ages 16 and older)</t>
  </si>
  <si>
    <t>In labor force</t>
  </si>
  <si>
    <t>Uninsured</t>
  </si>
  <si>
    <t>In family households</t>
  </si>
  <si>
    <t>% of the Hispanic population, unless otherwise noted</t>
  </si>
  <si>
    <t>In labor force (among civilian population)</t>
  </si>
  <si>
    <r>
      <t xml:space="preserve">Note: </t>
    </r>
    <r>
      <rPr>
        <sz val="5"/>
        <rFont val="Verdana"/>
        <family val="2"/>
        <scheme val="major"/>
      </rPr>
      <t>For details on the states included in each region, see https://usa.ipums.org/usa-action/variables/REGION#description_section.</t>
    </r>
  </si>
  <si>
    <t>Not in labor force (%)</t>
  </si>
  <si>
    <t>Mean welfare income among welfare recipients ($)</t>
  </si>
  <si>
    <r>
      <rPr>
        <b/>
        <sz val="5.5"/>
        <rFont val="Verdana"/>
        <family val="2"/>
      </rPr>
      <t>Note:</t>
    </r>
    <r>
      <rPr>
        <sz val="5.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The following are included in welfare or public assistance income: Aid to Families with Dependent Children (AFDC) and General Assistance (GA). For more details, see http://usa.ipums.org/usa-action/variables/INCWELFR.</t>
    </r>
  </si>
  <si>
    <t>Summary</t>
  </si>
  <si>
    <t>Population/Hispanic Origin/Nativity/Language Use/Race</t>
  </si>
  <si>
    <t>Age/Gender/Marital Status/Fertility</t>
  </si>
  <si>
    <t>Educational Attainment and Enrollment</t>
  </si>
  <si>
    <t>(highest degree completed, ages 25 and older)</t>
  </si>
  <si>
    <t>Work/Earnings/Income</t>
  </si>
  <si>
    <t>Living in Poverty</t>
  </si>
  <si>
    <t>Homeownership and Household Characteristics</t>
  </si>
  <si>
    <t>Poverty/Government Assistance/Health Insurance</t>
  </si>
  <si>
    <t>STATISTICAL PORTRAIT OF HISPANICS IN THE UNITED STATES, 2014</t>
  </si>
  <si>
    <t xml:space="preserve">STATISTICAL PORTRAIT OF HISPANICS IN THE UNITED STATES, 2014  </t>
  </si>
  <si>
    <t>Characteristics of the U.S. Hispanic Population: 2014</t>
  </si>
  <si>
    <t>Population, by Race and Ethnicity: 2014</t>
  </si>
  <si>
    <t xml:space="preserve">Universe: 2014 resident population </t>
  </si>
  <si>
    <t>Racial Self-Identification Among Hispanics and Non-Hispanics: 2014</t>
  </si>
  <si>
    <t>Hispanic Population, by Nativity: 2014</t>
  </si>
  <si>
    <t xml:space="preserve">Universe: 2014 Hispanic resident population </t>
  </si>
  <si>
    <t>Detailed Hispanic Origin: 2014</t>
  </si>
  <si>
    <t>Universe: 2014 Hispanic resident population</t>
  </si>
  <si>
    <t>Nativity, by Detailed Hispanic Origin: 2014</t>
  </si>
  <si>
    <t>Nativity of Adult Population, by Detailed Hispanic Origin: 2014</t>
  </si>
  <si>
    <t>Universe: 2014 Hispanic resident population age 18 and older</t>
  </si>
  <si>
    <t xml:space="preserve">Language Spoken at Home and English-Speaking Ability, by Age, Race and Ethnicity: 2014 </t>
  </si>
  <si>
    <t>Universe: 2014 resident population ages 5 and older</t>
  </si>
  <si>
    <t xml:space="preserve">Language Spoken at Home and English-Speaking Ability Among Foreign-Born Hispanics, by Years in the U.S. and Age: 2014 </t>
  </si>
  <si>
    <t>Universe: 2014 foreign-born Hispanic resident population ages 5 and older</t>
  </si>
  <si>
    <t>Median Age in Years, by Sex, Race and Ethnicity: 2014</t>
  </si>
  <si>
    <t>Universe: 2014 resident population</t>
  </si>
  <si>
    <t>Race and Ethnicity, by Sex and Age: 2014</t>
  </si>
  <si>
    <t>Hispanic Nativity Groups, by Sex and Age: 2014</t>
  </si>
  <si>
    <t>Age and Gender Distributions for Race, Ethnicity and Nativity Groups: 2014</t>
  </si>
  <si>
    <t xml:space="preserve">Marital Status, by Race and Ethnicity: 2014 </t>
  </si>
  <si>
    <t>Universe: 2014 resident population ages 18 and older</t>
  </si>
  <si>
    <t>Fertility in the Past Year, by Race and Ethnicity: 2014</t>
  </si>
  <si>
    <t xml:space="preserve">Universe: 2014 resident population defined for women ages 15 to 44 </t>
  </si>
  <si>
    <t>Fertility in the Past Year, by Marital Status, Race and Ethnicity: 2014</t>
  </si>
  <si>
    <t>Universe: 2014 resident population defined for women ages 15 to 44 giving birth in the last 12 months</t>
  </si>
  <si>
    <t xml:space="preserve">Educational Attainment, by Race and Ethnicity: 2014 </t>
  </si>
  <si>
    <t>Universe: 2014 resident population ages 25 and older</t>
  </si>
  <si>
    <t>Educational Attainment of Foreign-Born Hispanics: 2014</t>
  </si>
  <si>
    <t>Universe: 2014 foreign-born Hispanic resident population ages 25 and older</t>
  </si>
  <si>
    <t>School Enrollment, by Race and Ethnicity: 2014</t>
  </si>
  <si>
    <t>Universe: 2014 resident population ages 3 through 4</t>
  </si>
  <si>
    <t>Universe: 2014 resident population ages 5 through 17</t>
  </si>
  <si>
    <t xml:space="preserve">High School Dropouts, by Race and Ethnicity: 2014 </t>
  </si>
  <si>
    <t>Universe: 2014 resident population ages 16 through 19</t>
  </si>
  <si>
    <t xml:space="preserve">College Enrollment, by Race and Ethnicity: 2014 </t>
  </si>
  <si>
    <t>Universe: 2014 resident population ages 18 through 24</t>
  </si>
  <si>
    <t xml:space="preserve">Employment Status, by Race and Ethnicity: 2014 </t>
  </si>
  <si>
    <t>Universe: 2014 civilian resident population ages 16 and older</t>
  </si>
  <si>
    <t>Occupation, by Race and Ethnicity: 2014</t>
  </si>
  <si>
    <t>Universe: 2014 resident population ages 16 and older who worked in the past five years</t>
  </si>
  <si>
    <t>Detailed Occupation, by Race and Ethnicity: 2014</t>
  </si>
  <si>
    <t>Industry, by Race and Ethnicity: 2014</t>
  </si>
  <si>
    <t>Detailed Industry, by Race and Ethnicity: 2014</t>
  </si>
  <si>
    <t xml:space="preserve">Persons, by Personal Earnings, Race and Ethnicity: 2014 </t>
  </si>
  <si>
    <t>Universe: 2014 resident population ages 16 and older with positive earnings</t>
  </si>
  <si>
    <t xml:space="preserve">Median Personal Earnings, by Race and Ethnicity: 2014 </t>
  </si>
  <si>
    <t xml:space="preserve">Full-Time, Year-Round Workers, by Personal Earnings, Race and Ethnicity: 2014 </t>
  </si>
  <si>
    <t>Universe: 2014 resident population ages 16 and older defined for persons who worked at least 35 hours per week and at least 48 weeks in the past year</t>
  </si>
  <si>
    <t>Median Personal Earnings for Full-Time, Year-Round Workers, by Race and Ethnicity: 2014</t>
  </si>
  <si>
    <t>Households, by Income, Race and Ethnicity: 2014</t>
  </si>
  <si>
    <t>Universe: 2014 households</t>
  </si>
  <si>
    <t>Median Household Income, by Race and Ethnicity: 2014</t>
  </si>
  <si>
    <t>Poverty, by Age, Race and Ethnicity: 2014</t>
  </si>
  <si>
    <t>Welfare Income, by Race and Ethnicity: 2014</t>
  </si>
  <si>
    <t>Food Stamp Recipiency, by Race and 
Ethnicity: 2014</t>
  </si>
  <si>
    <t xml:space="preserve">Persons Without Health Insurance, by Age, Race and Ethnicity: 2014 </t>
  </si>
  <si>
    <t>Type of Health Insurance, by Race and Ethnicity: 2014</t>
  </si>
  <si>
    <t>Housing Tenure, by Race and Ethnicity: 2014</t>
  </si>
  <si>
    <t>Homeownership Among Foreign-Born Hispanic Heads of Households, by Years in the U.S.: 2014</t>
  </si>
  <si>
    <t>Universe: 2014 foreign-born Hispanic heads of households</t>
  </si>
  <si>
    <t xml:space="preserve">Persons, by Household Type, Race and Ethnicity: 2014 </t>
  </si>
  <si>
    <t>Universe: 2014 household population</t>
  </si>
  <si>
    <t xml:space="preserve">Households, by Family Size, Race and Ethnicity: 2014 </t>
  </si>
  <si>
    <t>Universe: 2014 family households</t>
  </si>
  <si>
    <t>Living Arrangements of Children, by Race and Ethnicity: 2014</t>
  </si>
  <si>
    <t>Universe: 2014 resident population ages 17 and younger</t>
  </si>
  <si>
    <t>Hispanic Population, by Region: 2014</t>
  </si>
  <si>
    <t>Hispanic Population, by State: 2014</t>
  </si>
  <si>
    <t>Median annual personal earnings (in 2014 dollars, among those with earnings)</t>
  </si>
  <si>
    <t>Median annual household income (in 2014 dollars)</t>
  </si>
  <si>
    <t>Source: Pew Research Center tabulations of 2014 American Community Survey (1% IPUMS)</t>
  </si>
  <si>
    <t>Source: Pew Research Center tabulations of 2014 American Community Survey   
(1% IPUMS)</t>
  </si>
  <si>
    <t>Source: Pew Research Center tabulations of  2014 American Community Survey (1% IPUMS)</t>
  </si>
  <si>
    <t xml:space="preserve">Note: Quintiles are based upon 2014 total household income distribution. Due to the way in which the IPUMS adjusts annual incomes, these data will differ from those that might be provided by the U.S. Census Bureau.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</si>
  <si>
    <t>Based on 2014 poverty universe*</t>
  </si>
  <si>
    <t>STATISTICAL PORTRAIT OF HISPANICS IN THE 
UNITED STATES, 2014</t>
  </si>
  <si>
    <t xml:space="preserve">STATISTICAL PORTRAIT OF THE HISPANIC POPULATION IN THE UNITED STATES, 2014                     </t>
  </si>
  <si>
    <t>States and D.C. are listed in descending order of number of Hispanic residents in 2014</t>
  </si>
  <si>
    <t>Top 10 states are listed in descending order of their share of the Hispanic population in 2014</t>
  </si>
  <si>
    <t>Distribution of Hispanics Across States: 2014</t>
  </si>
  <si>
    <t>Region and Top Five States of Residence</t>
  </si>
  <si>
    <r>
      <rPr>
        <b/>
        <sz val="5.5"/>
        <rFont val="Verdana"/>
        <family val="2"/>
      </rPr>
      <t>Note:</t>
    </r>
    <r>
      <rPr>
        <sz val="5.5"/>
        <rFont val="Verdana"/>
        <family val="2"/>
      </rPr>
      <t xml:space="preserve"> These data reflect insurance coverage prior to the implementation of the employer insurance mandate of the Affordable Care Act. "Other, not Hispanic" includes persons reporting single races not listed separately and persons reporting more than one race.</t>
    </r>
  </si>
  <si>
    <r>
      <rPr>
        <b/>
        <sz val="5.5"/>
        <rFont val="Verdana"/>
        <family val="2"/>
      </rPr>
      <t>Note:</t>
    </r>
    <r>
      <rPr>
        <sz val="5.5"/>
        <rFont val="Verdana"/>
        <family val="2"/>
      </rPr>
      <t xml:space="preserve"> These data reflect insurance coverage prior to the implementation of the employer insurance mandate of the Affordable Care Act. Private health insurance includes employer-provided insurance, union-provided insurance, plans purchased by individuals from private insurance companies and TRICARE or other military health care. Public health insurance includes the federal insurance programs Medicare, Medicaid and Department of Veterans Affairs insurance. For more details, see http://usa.ipums.org/usa-action/variables/HCOVPRIV and http://usa.ipums.org/usa-action/variables/HCOVPUB. "Other, not Hispanic" includes persons reporting single races not listed separately and persons reporting more than one race. </t>
    </r>
  </si>
  <si>
    <t>Gen X</t>
  </si>
  <si>
    <t>Boomer</t>
  </si>
  <si>
    <t>Silent/Greatest</t>
  </si>
  <si>
    <t>Adult Millennial</t>
  </si>
  <si>
    <t>(ages 18-33)</t>
  </si>
  <si>
    <t>(ages 34-49)</t>
  </si>
  <si>
    <t>(ages 50-68)</t>
  </si>
  <si>
    <t>(ages 69 and older)</t>
  </si>
  <si>
    <t xml:space="preserve">Generations, by Race and Ethnicity: 2014 </t>
  </si>
  <si>
    <r>
      <rPr>
        <b/>
        <sz val="5.5"/>
        <rFont val="Verdana"/>
        <family val="2"/>
      </rPr>
      <t>Note:</t>
    </r>
    <r>
      <rPr>
        <sz val="5.5"/>
        <rFont val="Verdana"/>
        <family val="2"/>
      </rPr>
      <t xml:space="preserve"> No chronological end point has been set for Millennials. For the purposes of following a cleanly defined group, Millennials are defined as those ages 18 to 33 in 2014. "Other, not Hispanic" includes persons reporting single races not listed separately and persons reporting more than one race.</t>
    </r>
  </si>
  <si>
    <t>Table 45</t>
  </si>
  <si>
    <r>
      <rPr>
        <b/>
        <sz val="5.5"/>
        <rFont val="Verdana"/>
        <family val="2"/>
      </rPr>
      <t>Note:</t>
    </r>
    <r>
      <rPr>
        <sz val="5.5"/>
        <rFont val="Verdana"/>
        <family val="2"/>
      </rPr>
      <t xml:space="preserve"> "High school graduate" includes persons who have attained a high school diploma or its equivalent, such as a General Educational Development (GED) certificate. "Other, not Hispanic" includes persons reporting single races not listed separately and persons reporting more than one race.</t>
    </r>
  </si>
  <si>
    <r>
      <rPr>
        <b/>
        <sz val="5"/>
        <rFont val="Verdana"/>
        <family val="2"/>
      </rPr>
      <t>Note:</t>
    </r>
    <r>
      <rPr>
        <sz val="5"/>
        <rFont val="Verdana"/>
        <family val="2"/>
      </rPr>
      <t xml:space="preserve"> "High school graduate" includes persons who have attained a high school diploma or its equivalent, such as a General Educational Development (GED) certificate.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</si>
</sst>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0.0"/>
    <numFmt numFmtId="166" formatCode="#,##0.000"/>
    <numFmt numFmtId="167" formatCode="0.0%"/>
    <numFmt numFmtId="168" formatCode="&quot;$&quot;#,##0"/>
  </numFmts>
  <fonts count="4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8"/>
      <name val="Arial"/>
      <family val="2"/>
    </font>
    <font>
      <sz val="8"/>
      <name val="Arial"/>
      <family val="2"/>
    </font>
    <font>
      <b/>
      <sz val="8"/>
      <color indexed="60"/>
      <name val="Arial"/>
      <family val="2"/>
    </font>
    <font>
      <sz val="10"/>
      <name val="Arial"/>
      <family val="2"/>
    </font>
    <font>
      <sz val="5.5"/>
      <name val="Verdana"/>
      <family val="2"/>
    </font>
    <font>
      <b/>
      <sz val="5.5"/>
      <name val="Verdana"/>
      <family val="2"/>
    </font>
    <font>
      <sz val="5"/>
      <name val="Verdana"/>
      <family val="2"/>
    </font>
    <font>
      <b/>
      <sz val="5"/>
      <name val="Verdana"/>
      <family val="2"/>
    </font>
    <font>
      <sz val="6"/>
      <name val="Verdana"/>
      <family val="2"/>
    </font>
    <font>
      <sz val="10"/>
      <name val="Verdana"/>
      <family val="2"/>
      <scheme val="major"/>
    </font>
    <font>
      <sz val="5.5"/>
      <name val="Verdana"/>
      <family val="2"/>
      <scheme val="major"/>
    </font>
    <font>
      <b/>
      <sz val="9"/>
      <color rgb="FF7F401C"/>
      <name val="Verdana"/>
      <family val="2"/>
    </font>
    <font>
      <sz val="8"/>
      <name val="Verdana"/>
      <family val="2"/>
      <scheme val="major"/>
    </font>
    <font>
      <b/>
      <sz val="5.5"/>
      <name val="Verdana"/>
      <family val="2"/>
      <scheme val="major"/>
    </font>
    <font>
      <b/>
      <sz val="5.5"/>
      <color indexed="62"/>
      <name val="Verdana"/>
      <family val="2"/>
      <scheme val="major"/>
    </font>
    <font>
      <sz val="5.5"/>
      <color theme="6" tint="-0.249977111117893"/>
      <name val="Verdana"/>
      <family val="2"/>
      <scheme val="major"/>
    </font>
    <font>
      <sz val="5"/>
      <name val="Verdana"/>
      <family val="2"/>
      <scheme val="major"/>
    </font>
    <font>
      <sz val="5.5"/>
      <color theme="6"/>
      <name val="Verdana"/>
      <family val="2"/>
      <scheme val="major"/>
    </font>
    <font>
      <b/>
      <sz val="5.5"/>
      <color indexed="60"/>
      <name val="Verdana"/>
      <family val="2"/>
      <scheme val="major"/>
    </font>
    <font>
      <b/>
      <sz val="5.5"/>
      <color theme="6" tint="-0.249977111117893"/>
      <name val="Verdana"/>
      <family val="2"/>
      <scheme val="major"/>
    </font>
    <font>
      <sz val="6"/>
      <name val="Verdana"/>
      <family val="2"/>
      <scheme val="major"/>
    </font>
    <font>
      <b/>
      <sz val="9"/>
      <color theme="6" tint="-0.249977111117893"/>
      <name val="Verdana"/>
      <family val="2"/>
    </font>
    <font>
      <i/>
      <sz val="5"/>
      <name val="Verdana"/>
      <family val="2"/>
      <scheme val="major"/>
    </font>
    <font>
      <i/>
      <sz val="5.5"/>
      <name val="Verdana"/>
      <family val="2"/>
      <scheme val="major"/>
    </font>
    <font>
      <b/>
      <sz val="6.5"/>
      <name val="Verdana"/>
      <family val="2"/>
      <scheme val="major"/>
    </font>
    <font>
      <b/>
      <sz val="9"/>
      <color theme="6" tint="-0.249977111117893"/>
      <name val="Verdana"/>
      <family val="2"/>
      <scheme val="major"/>
    </font>
    <font>
      <sz val="9"/>
      <color indexed="8"/>
      <name val="Arial"/>
      <family val="2"/>
    </font>
    <font>
      <sz val="10"/>
      <name val="Arial"/>
      <family val="2"/>
    </font>
    <font>
      <u/>
      <sz val="10"/>
      <color indexed="12"/>
      <name val="Arial"/>
      <family val="2"/>
    </font>
    <font>
      <b/>
      <sz val="10"/>
      <name val="Arial"/>
      <family val="2"/>
    </font>
    <font>
      <sz val="5.5"/>
      <color theme="6" tint="-0.249977111117893"/>
      <name val="Verdana"/>
      <family val="2"/>
    </font>
    <font>
      <b/>
      <sz val="5"/>
      <name val="Verdana"/>
      <family val="2"/>
      <scheme val="major"/>
    </font>
  </fonts>
  <fills count="6">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rgb="FFBFBFBF"/>
      </bottom>
      <diagonal/>
    </border>
    <border>
      <left/>
      <right/>
      <top style="medium">
        <color theme="1"/>
      </top>
      <bottom/>
      <diagonal/>
    </border>
    <border>
      <left/>
      <right/>
      <top style="medium">
        <color indexed="64"/>
      </top>
      <bottom style="thin">
        <color rgb="FFBFBFBF"/>
      </bottom>
      <diagonal/>
    </border>
    <border>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rgb="FFBFBFBF"/>
      </top>
      <bottom style="thin">
        <color rgb="FFBFBFBF"/>
      </bottom>
      <diagonal/>
    </border>
    <border>
      <left/>
      <right/>
      <top/>
      <bottom style="thin">
        <color theme="0" tint="-0.24994659260841701"/>
      </bottom>
      <diagonal/>
    </border>
    <border>
      <left/>
      <right/>
      <top style="thin">
        <color theme="0" tint="-0.24994659260841701"/>
      </top>
      <bottom style="medium">
        <color indexed="64"/>
      </bottom>
      <diagonal/>
    </border>
    <border>
      <left/>
      <right/>
      <top style="thin">
        <color theme="0" tint="-0.24994659260841701"/>
      </top>
      <bottom/>
      <diagonal/>
    </border>
    <border>
      <left/>
      <right/>
      <top style="medium">
        <color theme="1"/>
      </top>
      <bottom style="thin">
        <color theme="0" tint="-0.24994659260841701"/>
      </bottom>
      <diagonal/>
    </border>
    <border>
      <left/>
      <right/>
      <top style="thin">
        <color theme="0" tint="-0.24994659260841701"/>
      </top>
      <bottom style="thin">
        <color indexed="64"/>
      </bottom>
      <diagonal/>
    </border>
    <border>
      <left/>
      <right/>
      <top style="thin">
        <color theme="0" tint="-0.24994659260841701"/>
      </top>
      <bottom style="medium">
        <color theme="1"/>
      </bottom>
      <diagonal/>
    </border>
    <border>
      <left/>
      <right/>
      <top style="thin">
        <color rgb="FFBFBFBF"/>
      </top>
      <bottom/>
      <diagonal/>
    </border>
    <border>
      <left/>
      <right/>
      <top style="thin">
        <color theme="0" tint="-0.24994659260841701"/>
      </top>
      <bottom style="thin">
        <color rgb="FFBFBFBF"/>
      </bottom>
      <diagonal/>
    </border>
    <border>
      <left/>
      <right/>
      <top style="medium">
        <color theme="1"/>
      </top>
      <bottom style="thin">
        <color rgb="FFBFBFBF"/>
      </bottom>
      <diagonal/>
    </border>
    <border>
      <left/>
      <right/>
      <top style="thin">
        <color rgb="FFBFBFBF"/>
      </top>
      <bottom style="thin">
        <color theme="0" tint="-0.24994659260841701"/>
      </bottom>
      <diagonal/>
    </border>
  </borders>
  <cellStyleXfs count="15443">
    <xf numFmtId="0" fontId="0" fillId="0" borderId="0"/>
    <xf numFmtId="0" fontId="13" fillId="0" borderId="0"/>
    <xf numFmtId="0" fontId="13" fillId="0" borderId="0"/>
    <xf numFmtId="0" fontId="9" fillId="0" borderId="0"/>
    <xf numFmtId="43" fontId="9" fillId="0" borderId="0" applyFont="0" applyFill="0" applyBorder="0" applyAlignment="0" applyProtection="0"/>
    <xf numFmtId="9" fontId="37" fillId="0" borderId="0" applyFont="0" applyFill="0" applyBorder="0" applyAlignment="0" applyProtection="0"/>
    <xf numFmtId="0" fontId="38" fillId="0" borderId="0" applyNumberFormat="0" applyFill="0" applyBorder="0" applyAlignment="0" applyProtection="0">
      <alignment vertical="top"/>
      <protection locked="0"/>
    </xf>
    <xf numFmtId="0" fontId="13" fillId="0" borderId="0"/>
    <xf numFmtId="9" fontId="13"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548">
    <xf numFmtId="0" fontId="0" fillId="0" borderId="0" xfId="0"/>
    <xf numFmtId="0" fontId="0" fillId="0" borderId="0" xfId="0" applyAlignment="1">
      <alignment wrapText="1"/>
    </xf>
    <xf numFmtId="3" fontId="0" fillId="0" borderId="0" xfId="0" applyNumberFormat="1"/>
    <xf numFmtId="164" fontId="0" fillId="0" borderId="0" xfId="0" applyNumberFormat="1"/>
    <xf numFmtId="0" fontId="0" fillId="0" borderId="0" xfId="0" applyBorder="1"/>
    <xf numFmtId="0" fontId="0" fillId="0" borderId="0" xfId="0" applyAlignment="1">
      <alignment horizontal="center"/>
    </xf>
    <xf numFmtId="0" fontId="10" fillId="0" borderId="0" xfId="0" applyFont="1" applyBorder="1"/>
    <xf numFmtId="0" fontId="10" fillId="0" borderId="0" xfId="0" applyFont="1" applyBorder="1" applyAlignment="1">
      <alignment horizontal="left" indent="1"/>
    </xf>
    <xf numFmtId="0" fontId="0" fillId="0" borderId="0" xfId="0" applyFill="1"/>
    <xf numFmtId="3" fontId="11" fillId="0" borderId="0" xfId="0" applyNumberFormat="1" applyFont="1"/>
    <xf numFmtId="0" fontId="10" fillId="0" borderId="0" xfId="0" applyFont="1" applyBorder="1" applyAlignment="1">
      <alignment horizontal="center"/>
    </xf>
    <xf numFmtId="0" fontId="12" fillId="0" borderId="0" xfId="0" applyFont="1" applyFill="1" applyBorder="1" applyAlignment="1">
      <alignment horizontal="center"/>
    </xf>
    <xf numFmtId="0" fontId="10" fillId="0" borderId="0" xfId="0" applyFont="1" applyFill="1" applyBorder="1" applyAlignment="1">
      <alignment horizontal="center"/>
    </xf>
    <xf numFmtId="0" fontId="19" fillId="0" borderId="0" xfId="0" applyFont="1" applyBorder="1" applyAlignment="1">
      <alignment wrapText="1"/>
    </xf>
    <xf numFmtId="0" fontId="0" fillId="0" borderId="0" xfId="0" applyBorder="1" applyAlignment="1">
      <alignment wrapText="1"/>
    </xf>
    <xf numFmtId="0" fontId="0" fillId="3" borderId="0" xfId="0" applyFill="1" applyBorder="1" applyAlignment="1">
      <alignment wrapText="1"/>
    </xf>
    <xf numFmtId="166" fontId="0" fillId="0" borderId="0" xfId="0" applyNumberFormat="1" applyBorder="1" applyAlignment="1">
      <alignment wrapText="1"/>
    </xf>
    <xf numFmtId="0" fontId="20" fillId="0" borderId="0" xfId="0" applyFont="1" applyBorder="1" applyAlignment="1">
      <alignment horizontal="center" vertical="center" wrapText="1"/>
    </xf>
    <xf numFmtId="0" fontId="20" fillId="0" borderId="0" xfId="0" applyFont="1" applyBorder="1" applyAlignment="1" applyProtection="1">
      <alignment wrapText="1"/>
      <protection locked="0"/>
    </xf>
    <xf numFmtId="0" fontId="20" fillId="0" borderId="0" xfId="0" applyFont="1" applyBorder="1" applyAlignment="1" applyProtection="1">
      <alignment horizontal="center" vertical="center" wrapText="1"/>
      <protection locked="0"/>
    </xf>
    <xf numFmtId="0" fontId="20" fillId="0" borderId="5" xfId="0" applyFont="1" applyBorder="1" applyAlignment="1" applyProtection="1">
      <alignment horizontal="left" vertical="center" wrapText="1"/>
      <protection locked="0"/>
    </xf>
    <xf numFmtId="3" fontId="20" fillId="0" borderId="5" xfId="0" applyNumberFormat="1" applyFont="1" applyFill="1" applyBorder="1" applyAlignment="1" applyProtection="1">
      <alignment horizontal="right" vertical="center" wrapText="1"/>
      <protection locked="0"/>
    </xf>
    <xf numFmtId="0" fontId="21" fillId="0" borderId="0" xfId="0" applyFont="1" applyFill="1" applyBorder="1" applyAlignment="1">
      <alignment horizontal="left" vertical="center" wrapText="1"/>
    </xf>
    <xf numFmtId="3" fontId="20" fillId="0" borderId="5" xfId="0" applyNumberFormat="1" applyFont="1" applyFill="1" applyBorder="1" applyAlignment="1" applyProtection="1">
      <alignment horizontal="right" vertical="center" wrapText="1" indent="1"/>
      <protection locked="0"/>
    </xf>
    <xf numFmtId="164" fontId="20" fillId="0" borderId="5" xfId="0" applyNumberFormat="1" applyFont="1" applyFill="1" applyBorder="1" applyAlignment="1" applyProtection="1">
      <alignment horizontal="right" vertical="center" wrapText="1" indent="2"/>
      <protection locked="0"/>
    </xf>
    <xf numFmtId="0" fontId="20" fillId="0" borderId="0" xfId="0" applyFont="1"/>
    <xf numFmtId="3" fontId="20" fillId="0" borderId="0" xfId="0" applyNumberFormat="1" applyFont="1" applyBorder="1" applyAlignment="1">
      <alignment horizontal="right"/>
    </xf>
    <xf numFmtId="164" fontId="20" fillId="0" borderId="0" xfId="0" applyNumberFormat="1" applyFont="1"/>
    <xf numFmtId="0" fontId="20" fillId="0" borderId="0" xfId="0" applyFont="1" applyBorder="1"/>
    <xf numFmtId="0" fontId="20" fillId="0" borderId="0" xfId="0" applyFont="1" applyFill="1" applyBorder="1" applyAlignment="1">
      <alignment horizontal="left" wrapText="1"/>
    </xf>
    <xf numFmtId="0" fontId="20" fillId="0" borderId="0" xfId="0" applyFont="1" applyBorder="1" applyAlignment="1">
      <alignment wrapText="1"/>
    </xf>
    <xf numFmtId="0" fontId="22" fillId="0" borderId="0" xfId="0" applyFont="1" applyBorder="1" applyAlignment="1">
      <alignment vertical="center" wrapText="1"/>
    </xf>
    <xf numFmtId="0" fontId="23" fillId="0" borderId="1" xfId="0" applyFont="1" applyBorder="1" applyAlignment="1">
      <alignment horizontal="left" wrapText="1"/>
    </xf>
    <xf numFmtId="0" fontId="20" fillId="0" borderId="0" xfId="0" applyFont="1" applyBorder="1" applyAlignment="1" applyProtection="1">
      <alignment horizontal="left" vertical="center" wrapText="1"/>
      <protection locked="0"/>
    </xf>
    <xf numFmtId="3" fontId="20" fillId="0" borderId="0" xfId="0" applyNumberFormat="1" applyFont="1" applyFill="1" applyBorder="1" applyAlignment="1" applyProtection="1">
      <alignment horizontal="right" vertical="center" wrapText="1" indent="1"/>
      <protection locked="0"/>
    </xf>
    <xf numFmtId="164" fontId="20" fillId="0" borderId="0" xfId="0" applyNumberFormat="1" applyFont="1" applyFill="1" applyBorder="1" applyAlignment="1" applyProtection="1">
      <alignment horizontal="right" vertical="center" wrapText="1" indent="2"/>
      <protection locked="0"/>
    </xf>
    <xf numFmtId="49" fontId="20" fillId="0" borderId="0" xfId="0" applyNumberFormat="1" applyFont="1" applyBorder="1" applyAlignment="1">
      <alignment horizontal="center" wrapText="1"/>
    </xf>
    <xf numFmtId="0" fontId="23" fillId="0" borderId="6" xfId="0" applyFont="1" applyBorder="1" applyAlignment="1" applyProtection="1">
      <alignment horizontal="left" vertical="center" wrapText="1"/>
      <protection locked="0"/>
    </xf>
    <xf numFmtId="3" fontId="23" fillId="0" borderId="6" xfId="0" applyNumberFormat="1" applyFont="1" applyFill="1" applyBorder="1" applyAlignment="1" applyProtection="1">
      <alignment horizontal="right" vertical="center" wrapText="1" indent="1"/>
      <protection locked="0"/>
    </xf>
    <xf numFmtId="164" fontId="23" fillId="0" borderId="6" xfId="0" applyNumberFormat="1" applyFont="1" applyBorder="1" applyAlignment="1" applyProtection="1">
      <alignment horizontal="right" vertical="center" wrapText="1" indent="2"/>
      <protection locked="0"/>
    </xf>
    <xf numFmtId="0" fontId="23" fillId="0" borderId="7" xfId="0" applyFont="1" applyBorder="1" applyAlignment="1" applyProtection="1">
      <alignment horizontal="left" vertical="center" wrapText="1"/>
      <protection locked="0"/>
    </xf>
    <xf numFmtId="3" fontId="23" fillId="0" borderId="7" xfId="0" applyNumberFormat="1" applyFont="1" applyFill="1" applyBorder="1" applyAlignment="1" applyProtection="1">
      <alignment horizontal="right" vertical="center" wrapText="1"/>
      <protection locked="0"/>
    </xf>
    <xf numFmtId="164" fontId="23" fillId="0" borderId="7" xfId="0" applyNumberFormat="1" applyFont="1" applyBorder="1" applyAlignment="1" applyProtection="1">
      <alignment horizontal="right" vertical="center" wrapText="1" indent="2"/>
      <protection locked="0"/>
    </xf>
    <xf numFmtId="3" fontId="23" fillId="0" borderId="7" xfId="0" applyNumberFormat="1" applyFont="1" applyFill="1" applyBorder="1" applyAlignment="1" applyProtection="1">
      <alignment horizontal="right" vertical="center" wrapText="1" indent="1"/>
      <protection locked="0"/>
    </xf>
    <xf numFmtId="3" fontId="20" fillId="0" borderId="0" xfId="0" applyNumberFormat="1" applyFont="1" applyBorder="1" applyAlignment="1">
      <alignment horizontal="right" indent="1"/>
    </xf>
    <xf numFmtId="3" fontId="20" fillId="0" borderId="8" xfId="0" applyNumberFormat="1" applyFont="1" applyBorder="1" applyAlignment="1">
      <alignment horizontal="right" indent="1"/>
    </xf>
    <xf numFmtId="0" fontId="20" fillId="0" borderId="0" xfId="0" applyFont="1" applyBorder="1" applyAlignment="1">
      <alignment horizontal="center" wrapText="1"/>
    </xf>
    <xf numFmtId="0" fontId="21" fillId="3" borderId="0" xfId="0" applyFont="1" applyFill="1" applyBorder="1" applyAlignment="1">
      <alignment horizontal="left" vertical="center" wrapText="1"/>
    </xf>
    <xf numFmtId="0" fontId="20" fillId="0" borderId="0" xfId="0" applyFont="1" applyBorder="1" applyAlignment="1">
      <alignment horizontal="center" vertical="center"/>
    </xf>
    <xf numFmtId="0" fontId="24" fillId="2" borderId="0" xfId="0" applyFont="1" applyFill="1" applyBorder="1" applyAlignment="1">
      <alignment horizontal="center" vertical="center"/>
    </xf>
    <xf numFmtId="3" fontId="20" fillId="0" borderId="0" xfId="0" applyNumberFormat="1" applyFont="1" applyBorder="1"/>
    <xf numFmtId="164" fontId="20" fillId="0" borderId="0" xfId="0" applyNumberFormat="1" applyFont="1" applyBorder="1"/>
    <xf numFmtId="0" fontId="20" fillId="0" borderId="0" xfId="0" applyFont="1" applyBorder="1" applyAlignment="1"/>
    <xf numFmtId="0" fontId="20" fillId="0" borderId="0" xfId="0" applyFont="1" applyBorder="1" applyAlignment="1">
      <alignment vertical="center"/>
    </xf>
    <xf numFmtId="0" fontId="20" fillId="0" borderId="2" xfId="0" applyFont="1" applyBorder="1" applyAlignment="1">
      <alignment horizontal="center"/>
    </xf>
    <xf numFmtId="0" fontId="20" fillId="0" borderId="0" xfId="0" applyFont="1" applyBorder="1" applyAlignment="1">
      <alignment horizontal="left"/>
    </xf>
    <xf numFmtId="0" fontId="20" fillId="0" borderId="0" xfId="0" applyFont="1" applyBorder="1"/>
    <xf numFmtId="0" fontId="20" fillId="0" borderId="0" xfId="0" applyFont="1" applyBorder="1" applyAlignment="1">
      <alignment horizontal="center"/>
    </xf>
    <xf numFmtId="164" fontId="20" fillId="0" borderId="8" xfId="0" applyNumberFormat="1" applyFont="1" applyBorder="1" applyAlignment="1">
      <alignment horizontal="right" indent="2"/>
    </xf>
    <xf numFmtId="164" fontId="23" fillId="0" borderId="0" xfId="0" applyNumberFormat="1" applyFont="1" applyBorder="1" applyAlignment="1">
      <alignment horizontal="right" indent="2"/>
    </xf>
    <xf numFmtId="0" fontId="24" fillId="3" borderId="1" xfId="0" applyFont="1" applyFill="1" applyBorder="1" applyAlignment="1">
      <alignment horizontal="center"/>
    </xf>
    <xf numFmtId="0" fontId="20" fillId="3" borderId="1" xfId="0" applyFont="1" applyFill="1" applyBorder="1"/>
    <xf numFmtId="0" fontId="25" fillId="0" borderId="8" xfId="0" applyFont="1" applyBorder="1" applyAlignment="1">
      <alignment horizontal="left"/>
    </xf>
    <xf numFmtId="0" fontId="23" fillId="0" borderId="9" xfId="0" applyFont="1" applyBorder="1" applyAlignment="1">
      <alignment horizontal="left"/>
    </xf>
    <xf numFmtId="0" fontId="26" fillId="0" borderId="0" xfId="0" applyFont="1" applyBorder="1" applyAlignment="1">
      <alignment horizontal="left" indent="1"/>
    </xf>
    <xf numFmtId="0" fontId="20" fillId="3" borderId="0" xfId="0" applyFont="1" applyFill="1"/>
    <xf numFmtId="0" fontId="20" fillId="0" borderId="0" xfId="0" applyFont="1" applyFill="1" applyBorder="1" applyAlignment="1">
      <alignment horizontal="left"/>
    </xf>
    <xf numFmtId="0" fontId="14" fillId="0" borderId="0" xfId="0" applyFont="1" applyBorder="1" applyAlignment="1">
      <alignment horizontal="left" vertical="center" wrapText="1"/>
    </xf>
    <xf numFmtId="0" fontId="20" fillId="0" borderId="0" xfId="0" applyFont="1" applyBorder="1" applyAlignment="1">
      <alignment horizontal="left" vertical="center" wrapText="1"/>
    </xf>
    <xf numFmtId="0" fontId="20" fillId="0" borderId="0" xfId="0" applyFont="1" applyBorder="1"/>
    <xf numFmtId="3" fontId="20" fillId="0" borderId="5" xfId="0" applyNumberFormat="1" applyFont="1" applyFill="1" applyBorder="1" applyAlignment="1" applyProtection="1">
      <alignment horizontal="right" vertical="center" wrapText="1" indent="3"/>
      <protection locked="0"/>
    </xf>
    <xf numFmtId="3" fontId="20" fillId="0" borderId="0" xfId="0" applyNumberFormat="1" applyFont="1" applyFill="1" applyBorder="1" applyAlignment="1" applyProtection="1">
      <alignment horizontal="right" vertical="center" wrapText="1" indent="3"/>
      <protection locked="0"/>
    </xf>
    <xf numFmtId="3" fontId="23" fillId="0" borderId="6" xfId="0" applyNumberFormat="1" applyFont="1" applyFill="1" applyBorder="1" applyAlignment="1" applyProtection="1">
      <alignment horizontal="right" vertical="center" wrapText="1" indent="3"/>
      <protection locked="0"/>
    </xf>
    <xf numFmtId="165" fontId="20" fillId="0" borderId="5" xfId="0" applyNumberFormat="1" applyFont="1" applyFill="1" applyBorder="1" applyAlignment="1" applyProtection="1">
      <alignment horizontal="right" vertical="center" wrapText="1" indent="4"/>
      <protection locked="0"/>
    </xf>
    <xf numFmtId="165" fontId="23" fillId="0" borderId="6" xfId="0" applyNumberFormat="1" applyFont="1" applyFill="1" applyBorder="1" applyAlignment="1" applyProtection="1">
      <alignment horizontal="right" vertical="center" wrapText="1" indent="4"/>
      <protection locked="0"/>
    </xf>
    <xf numFmtId="164" fontId="20" fillId="0" borderId="5" xfId="0" applyNumberFormat="1" applyFont="1" applyFill="1" applyBorder="1" applyAlignment="1" applyProtection="1">
      <alignment horizontal="right" vertical="center" wrapText="1" indent="3"/>
      <protection locked="0"/>
    </xf>
    <xf numFmtId="164" fontId="20" fillId="0" borderId="0" xfId="0" applyNumberFormat="1" applyFont="1" applyFill="1" applyBorder="1" applyAlignment="1" applyProtection="1">
      <alignment horizontal="right" vertical="center" wrapText="1" indent="3"/>
      <protection locked="0"/>
    </xf>
    <xf numFmtId="164" fontId="23" fillId="0" borderId="6" xfId="0" applyNumberFormat="1" applyFont="1" applyBorder="1" applyAlignment="1" applyProtection="1">
      <alignment horizontal="right" vertical="center" wrapText="1" indent="3"/>
      <protection locked="0"/>
    </xf>
    <xf numFmtId="164" fontId="20" fillId="0" borderId="5" xfId="0" applyNumberFormat="1" applyFont="1" applyFill="1" applyBorder="1" applyAlignment="1" applyProtection="1">
      <alignment horizontal="right" vertical="center" wrapText="1" indent="4"/>
      <protection locked="0"/>
    </xf>
    <xf numFmtId="164" fontId="23" fillId="0" borderId="6" xfId="0" applyNumberFormat="1" applyFont="1" applyBorder="1" applyAlignment="1" applyProtection="1">
      <alignment horizontal="right" vertical="center" wrapText="1" indent="4"/>
      <protection locked="0"/>
    </xf>
    <xf numFmtId="3" fontId="25" fillId="0" borderId="10" xfId="0" applyNumberFormat="1" applyFont="1" applyFill="1" applyBorder="1" applyAlignment="1" applyProtection="1">
      <alignment horizontal="right" vertical="center" wrapText="1" indent="3"/>
      <protection locked="0"/>
    </xf>
    <xf numFmtId="165" fontId="25" fillId="0" borderId="10" xfId="0" applyNumberFormat="1" applyFont="1" applyFill="1" applyBorder="1" applyAlignment="1" applyProtection="1">
      <alignment horizontal="right" vertical="center" wrapText="1" indent="4"/>
      <protection locked="0"/>
    </xf>
    <xf numFmtId="164" fontId="25" fillId="0" borderId="10" xfId="0" applyNumberFormat="1" applyFont="1" applyFill="1" applyBorder="1" applyAlignment="1" applyProtection="1">
      <alignment horizontal="right" vertical="center" wrapText="1" indent="3"/>
      <protection locked="0"/>
    </xf>
    <xf numFmtId="0" fontId="20" fillId="0" borderId="0" xfId="0" applyFont="1" applyBorder="1" applyAlignment="1">
      <alignment horizontal="left"/>
    </xf>
    <xf numFmtId="0" fontId="20" fillId="0" borderId="0" xfId="0" applyFont="1" applyBorder="1"/>
    <xf numFmtId="0" fontId="25" fillId="0" borderId="11" xfId="0" applyFont="1" applyBorder="1" applyAlignment="1">
      <alignment horizontal="left" vertical="center" wrapText="1"/>
    </xf>
    <xf numFmtId="3" fontId="25" fillId="0" borderId="11" xfId="1" applyNumberFormat="1" applyFont="1" applyBorder="1" applyAlignment="1">
      <alignment horizontal="right" vertical="center" wrapText="1" indent="1"/>
    </xf>
    <xf numFmtId="164" fontId="25" fillId="0" borderId="11" xfId="0" applyNumberFormat="1" applyFont="1" applyBorder="1" applyAlignment="1">
      <alignment horizontal="right" vertical="center" wrapText="1" indent="2"/>
    </xf>
    <xf numFmtId="0" fontId="25" fillId="0" borderId="0" xfId="0" applyFont="1" applyBorder="1" applyAlignment="1">
      <alignment horizontal="left" vertical="center" wrapText="1"/>
    </xf>
    <xf numFmtId="0" fontId="23" fillId="0" borderId="9" xfId="0" applyFont="1" applyBorder="1" applyAlignment="1">
      <alignment horizontal="left" vertical="center" wrapText="1"/>
    </xf>
    <xf numFmtId="3" fontId="23" fillId="0" borderId="9" xfId="1" applyNumberFormat="1" applyFont="1" applyBorder="1" applyAlignment="1">
      <alignment horizontal="right" vertical="center" wrapText="1" indent="1"/>
    </xf>
    <xf numFmtId="164" fontId="23" fillId="0" borderId="9" xfId="0" applyNumberFormat="1" applyFont="1" applyBorder="1" applyAlignment="1">
      <alignment horizontal="right" vertical="center" wrapText="1" indent="2"/>
    </xf>
    <xf numFmtId="0" fontId="25" fillId="0" borderId="5"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3" fontId="25" fillId="0" borderId="10" xfId="0" applyNumberFormat="1" applyFont="1" applyFill="1" applyBorder="1" applyAlignment="1" applyProtection="1">
      <alignment horizontal="right" vertical="center" wrapText="1" indent="1"/>
      <protection locked="0"/>
    </xf>
    <xf numFmtId="164" fontId="25" fillId="0" borderId="10" xfId="0" applyNumberFormat="1" applyFont="1" applyFill="1" applyBorder="1" applyAlignment="1" applyProtection="1">
      <alignment horizontal="right" vertical="center" wrapText="1" indent="2"/>
      <protection locked="0"/>
    </xf>
    <xf numFmtId="0" fontId="25" fillId="0" borderId="5" xfId="0" applyFont="1" applyBorder="1" applyAlignment="1" applyProtection="1">
      <alignment horizontal="left" vertical="center" wrapText="1" indent="1"/>
      <protection locked="0"/>
    </xf>
    <xf numFmtId="3" fontId="25" fillId="0" borderId="5" xfId="0" applyNumberFormat="1" applyFont="1" applyFill="1" applyBorder="1" applyAlignment="1" applyProtection="1">
      <alignment horizontal="right" vertical="center" wrapText="1" indent="1"/>
      <protection locked="0"/>
    </xf>
    <xf numFmtId="164" fontId="25" fillId="0" borderId="5" xfId="0" applyNumberFormat="1" applyFont="1" applyFill="1" applyBorder="1" applyAlignment="1" applyProtection="1">
      <alignment horizontal="right" vertical="center" wrapText="1" indent="2"/>
      <protection locked="0"/>
    </xf>
    <xf numFmtId="3" fontId="25" fillId="0" borderId="5" xfId="0" applyNumberFormat="1" applyFont="1" applyFill="1" applyBorder="1" applyAlignment="1" applyProtection="1">
      <alignment horizontal="right" vertical="center" wrapText="1"/>
      <protection locked="0"/>
    </xf>
    <xf numFmtId="3" fontId="25" fillId="0" borderId="8" xfId="0" applyNumberFormat="1" applyFont="1" applyBorder="1" applyAlignment="1">
      <alignment horizontal="right" indent="1"/>
    </xf>
    <xf numFmtId="164" fontId="25" fillId="0" borderId="8" xfId="0" applyNumberFormat="1" applyFont="1" applyBorder="1" applyAlignment="1">
      <alignment horizontal="right" indent="2"/>
    </xf>
    <xf numFmtId="164" fontId="25" fillId="0" borderId="12" xfId="0" applyNumberFormat="1" applyFont="1" applyBorder="1" applyAlignment="1">
      <alignment horizontal="right" indent="2"/>
    </xf>
    <xf numFmtId="164" fontId="25" fillId="0" borderId="10" xfId="0" applyNumberFormat="1" applyFont="1" applyFill="1" applyBorder="1" applyAlignment="1" applyProtection="1">
      <alignment horizontal="right" vertical="center" wrapText="1" indent="4"/>
      <protection locked="0"/>
    </xf>
    <xf numFmtId="0" fontId="23" fillId="0" borderId="0" xfId="0" applyFont="1" applyFill="1" applyBorder="1" applyAlignment="1">
      <alignment horizontal="left"/>
    </xf>
    <xf numFmtId="0" fontId="23" fillId="0" borderId="1" xfId="0" applyFont="1" applyBorder="1" applyAlignment="1">
      <alignment horizontal="left"/>
    </xf>
    <xf numFmtId="0" fontId="20" fillId="0" borderId="11" xfId="0" applyFont="1" applyBorder="1" applyAlignment="1">
      <alignment horizontal="left"/>
    </xf>
    <xf numFmtId="164" fontId="25" fillId="0" borderId="8" xfId="0" applyNumberFormat="1" applyFont="1" applyBorder="1" applyAlignment="1">
      <alignment horizontal="center"/>
    </xf>
    <xf numFmtId="164" fontId="23" fillId="0" borderId="7" xfId="0" applyNumberFormat="1" applyFont="1" applyFill="1" applyBorder="1" applyAlignment="1" applyProtection="1">
      <alignment horizontal="center" vertical="center" wrapText="1"/>
      <protection locked="0"/>
    </xf>
    <xf numFmtId="0" fontId="20" fillId="0" borderId="0" xfId="0" applyFont="1" applyFill="1" applyBorder="1" applyAlignment="1">
      <alignment horizontal="left"/>
    </xf>
    <xf numFmtId="164" fontId="20" fillId="0" borderId="13" xfId="0" applyNumberFormat="1" applyFont="1" applyBorder="1" applyAlignment="1">
      <alignment horizontal="right" indent="2"/>
    </xf>
    <xf numFmtId="164" fontId="23" fillId="0" borderId="9" xfId="0" applyNumberFormat="1" applyFont="1" applyBorder="1" applyAlignment="1">
      <alignment horizontal="right" indent="2"/>
    </xf>
    <xf numFmtId="3" fontId="20" fillId="0" borderId="13" xfId="0" applyNumberFormat="1" applyFont="1" applyBorder="1" applyAlignment="1">
      <alignment horizontal="right" indent="1"/>
    </xf>
    <xf numFmtId="0" fontId="20" fillId="0" borderId="2" xfId="0" applyFont="1" applyBorder="1" applyAlignment="1">
      <alignment horizontal="center" wrapText="1"/>
    </xf>
    <xf numFmtId="0" fontId="20" fillId="0" borderId="0" xfId="0" applyFont="1" applyFill="1" applyBorder="1" applyAlignment="1">
      <alignment horizontal="center"/>
    </xf>
    <xf numFmtId="0" fontId="20" fillId="0" borderId="0" xfId="0" applyFont="1" applyBorder="1"/>
    <xf numFmtId="0" fontId="20" fillId="0" borderId="0" xfId="0" applyFont="1" applyFill="1" applyBorder="1" applyAlignment="1">
      <alignment horizontal="left"/>
    </xf>
    <xf numFmtId="3" fontId="25" fillId="0" borderId="13" xfId="0" applyNumberFormat="1" applyFont="1" applyBorder="1" applyAlignment="1">
      <alignment horizontal="right" indent="1"/>
    </xf>
    <xf numFmtId="164" fontId="25" fillId="0" borderId="13" xfId="0" applyNumberFormat="1" applyFont="1" applyBorder="1" applyAlignment="1">
      <alignment horizontal="center"/>
    </xf>
    <xf numFmtId="164" fontId="23" fillId="0" borderId="9" xfId="0" applyNumberFormat="1" applyFont="1" applyBorder="1" applyAlignment="1">
      <alignment horizontal="center"/>
    </xf>
    <xf numFmtId="0" fontId="20" fillId="0" borderId="0" xfId="0" applyFont="1" applyBorder="1"/>
    <xf numFmtId="3" fontId="23" fillId="0" borderId="14" xfId="0" applyNumberFormat="1" applyFont="1" applyFill="1" applyBorder="1" applyAlignment="1" applyProtection="1">
      <alignment horizontal="right" vertical="center" wrapText="1" indent="1"/>
      <protection locked="0"/>
    </xf>
    <xf numFmtId="3" fontId="20" fillId="0" borderId="5" xfId="0" applyNumberFormat="1" applyFont="1" applyFill="1" applyBorder="1" applyAlignment="1" applyProtection="1">
      <alignment horizontal="right" vertical="center" wrapText="1" indent="2"/>
      <protection locked="0"/>
    </xf>
    <xf numFmtId="3" fontId="25" fillId="0" borderId="5" xfId="0" applyNumberFormat="1" applyFont="1" applyFill="1" applyBorder="1" applyAlignment="1" applyProtection="1">
      <alignment horizontal="right" vertical="center" wrapText="1" indent="2"/>
      <protection locked="0"/>
    </xf>
    <xf numFmtId="3" fontId="20" fillId="0" borderId="0" xfId="0" applyNumberFormat="1" applyFont="1" applyFill="1" applyBorder="1" applyAlignment="1" applyProtection="1">
      <alignment horizontal="right" vertical="center" wrapText="1" indent="2"/>
      <protection locked="0"/>
    </xf>
    <xf numFmtId="3" fontId="23" fillId="0" borderId="14" xfId="0" applyNumberFormat="1" applyFont="1" applyFill="1" applyBorder="1" applyAlignment="1" applyProtection="1">
      <alignment horizontal="right" vertical="center" wrapText="1" indent="2"/>
      <protection locked="0"/>
    </xf>
    <xf numFmtId="3" fontId="23" fillId="0" borderId="6" xfId="0" applyNumberFormat="1" applyFont="1" applyFill="1" applyBorder="1" applyAlignment="1" applyProtection="1">
      <alignment horizontal="right" vertical="center" wrapText="1" indent="2"/>
      <protection locked="0"/>
    </xf>
    <xf numFmtId="0" fontId="20" fillId="0" borderId="0" xfId="0" applyFont="1" applyBorder="1" applyAlignment="1">
      <alignment horizontal="left"/>
    </xf>
    <xf numFmtId="0" fontId="20" fillId="0" borderId="0" xfId="0" applyFont="1" applyBorder="1"/>
    <xf numFmtId="0" fontId="20" fillId="0" borderId="0" xfId="0" applyFont="1" applyFill="1" applyBorder="1" applyAlignment="1">
      <alignment horizontal="left"/>
    </xf>
    <xf numFmtId="0" fontId="23" fillId="0" borderId="0" xfId="0" applyFont="1" applyBorder="1" applyAlignment="1" applyProtection="1">
      <alignment horizontal="left" vertical="center" wrapText="1"/>
      <protection locked="0"/>
    </xf>
    <xf numFmtId="0" fontId="20" fillId="0" borderId="0" xfId="0" applyFont="1" applyBorder="1"/>
    <xf numFmtId="3" fontId="23" fillId="0" borderId="1" xfId="0" applyNumberFormat="1" applyFont="1" applyBorder="1" applyAlignment="1">
      <alignment horizontal="right" indent="1"/>
    </xf>
    <xf numFmtId="0" fontId="14" fillId="0" borderId="0" xfId="0" applyFont="1" applyFill="1" applyBorder="1" applyAlignment="1">
      <alignment horizontal="left" wrapText="1"/>
    </xf>
    <xf numFmtId="164" fontId="20" fillId="0" borderId="11" xfId="0" applyNumberFormat="1" applyFont="1" applyBorder="1" applyAlignment="1">
      <alignment horizontal="right" indent="2"/>
    </xf>
    <xf numFmtId="164" fontId="20" fillId="0" borderId="0" xfId="0" applyNumberFormat="1" applyFont="1" applyBorder="1" applyAlignment="1">
      <alignment horizontal="right" indent="2"/>
    </xf>
    <xf numFmtId="165" fontId="20" fillId="0" borderId="11" xfId="0" applyNumberFormat="1" applyFont="1" applyBorder="1" applyAlignment="1">
      <alignment horizontal="center"/>
    </xf>
    <xf numFmtId="165" fontId="25" fillId="0" borderId="8" xfId="0" applyNumberFormat="1" applyFont="1" applyBorder="1" applyAlignment="1">
      <alignment horizontal="center"/>
    </xf>
    <xf numFmtId="165" fontId="20" fillId="0" borderId="0" xfId="0" applyNumberFormat="1" applyFont="1" applyBorder="1" applyAlignment="1">
      <alignment horizontal="center"/>
    </xf>
    <xf numFmtId="165" fontId="23" fillId="0" borderId="1" xfId="0" applyNumberFormat="1" applyFont="1" applyBorder="1" applyAlignment="1">
      <alignment horizontal="center"/>
    </xf>
    <xf numFmtId="0" fontId="23" fillId="0" borderId="0" xfId="0" applyFont="1" applyBorder="1"/>
    <xf numFmtId="0" fontId="20" fillId="0" borderId="0" xfId="0" applyFont="1" applyBorder="1"/>
    <xf numFmtId="0" fontId="20" fillId="0" borderId="0" xfId="0" applyFont="1" applyFill="1" applyBorder="1" applyAlignment="1">
      <alignment horizontal="left"/>
    </xf>
    <xf numFmtId="0" fontId="20" fillId="0" borderId="0" xfId="0" applyFont="1" applyBorder="1"/>
    <xf numFmtId="0" fontId="20" fillId="0" borderId="0" xfId="0" applyFont="1" applyFill="1" applyBorder="1" applyAlignment="1">
      <alignment horizontal="left"/>
    </xf>
    <xf numFmtId="0" fontId="28" fillId="0" borderId="0" xfId="0" applyFont="1" applyFill="1" applyBorder="1" applyAlignment="1">
      <alignment horizontal="center" wrapText="1"/>
    </xf>
    <xf numFmtId="3" fontId="20" fillId="0" borderId="0" xfId="0" applyNumberFormat="1" applyFont="1" applyBorder="1" applyAlignment="1">
      <alignment vertical="center"/>
    </xf>
    <xf numFmtId="0" fontId="23" fillId="0" borderId="0" xfId="0" applyFont="1" applyBorder="1" applyAlignment="1">
      <alignment horizontal="left" wrapText="1"/>
    </xf>
    <xf numFmtId="165" fontId="20" fillId="0" borderId="0" xfId="0" applyNumberFormat="1" applyFont="1" applyBorder="1"/>
    <xf numFmtId="0" fontId="27" fillId="0" borderId="0" xfId="0" applyFont="1" applyBorder="1" applyAlignment="1">
      <alignment horizontal="left" vertical="center" wrapText="1"/>
    </xf>
    <xf numFmtId="0" fontId="27" fillId="0" borderId="12" xfId="0" applyFont="1" applyBorder="1" applyAlignment="1">
      <alignment horizontal="left" vertical="center" wrapText="1"/>
    </xf>
    <xf numFmtId="0" fontId="27" fillId="0" borderId="8" xfId="0" applyFont="1" applyBorder="1" applyAlignment="1">
      <alignment horizontal="left" vertical="center" wrapText="1"/>
    </xf>
    <xf numFmtId="3" fontId="27" fillId="0" borderId="0" xfId="0" applyNumberFormat="1" applyFont="1" applyBorder="1" applyAlignment="1">
      <alignment horizontal="right" vertical="center"/>
    </xf>
    <xf numFmtId="3" fontId="27" fillId="0" borderId="8" xfId="0" applyNumberFormat="1" applyFont="1" applyBorder="1" applyAlignment="1">
      <alignment horizontal="right" vertical="center"/>
    </xf>
    <xf numFmtId="3" fontId="27" fillId="0" borderId="12" xfId="0" applyNumberFormat="1" applyFont="1" applyBorder="1" applyAlignment="1">
      <alignment horizontal="right" vertical="center"/>
    </xf>
    <xf numFmtId="3" fontId="23" fillId="0" borderId="0" xfId="0" applyNumberFormat="1" applyFont="1" applyBorder="1" applyAlignment="1">
      <alignment horizontal="right" vertical="center"/>
    </xf>
    <xf numFmtId="3" fontId="27" fillId="0" borderId="0" xfId="0" applyNumberFormat="1" applyFont="1" applyBorder="1" applyAlignment="1">
      <alignment horizontal="right" vertical="center" indent="1"/>
    </xf>
    <xf numFmtId="3" fontId="27" fillId="0" borderId="8" xfId="0" applyNumberFormat="1" applyFont="1" applyBorder="1" applyAlignment="1">
      <alignment horizontal="right" vertical="center" indent="1"/>
    </xf>
    <xf numFmtId="3" fontId="27" fillId="0" borderId="12" xfId="0" applyNumberFormat="1" applyFont="1" applyBorder="1" applyAlignment="1">
      <alignment horizontal="right" vertical="center" indent="1"/>
    </xf>
    <xf numFmtId="3" fontId="23" fillId="0" borderId="0" xfId="0" applyNumberFormat="1" applyFont="1" applyBorder="1" applyAlignment="1">
      <alignment horizontal="right" vertical="center" indent="1"/>
    </xf>
    <xf numFmtId="165" fontId="27" fillId="0" borderId="8" xfId="0" applyNumberFormat="1" applyFont="1" applyBorder="1" applyAlignment="1">
      <alignment horizontal="right" vertical="center" indent="2"/>
    </xf>
    <xf numFmtId="165" fontId="27" fillId="0" borderId="12" xfId="0" applyNumberFormat="1" applyFont="1" applyBorder="1" applyAlignment="1">
      <alignment horizontal="right" vertical="center" indent="2"/>
    </xf>
    <xf numFmtId="165" fontId="23" fillId="0" borderId="0" xfId="0" applyNumberFormat="1" applyFont="1" applyBorder="1" applyAlignment="1">
      <alignment horizontal="right" vertical="center" indent="2"/>
    </xf>
    <xf numFmtId="3" fontId="20" fillId="0" borderId="0" xfId="0" applyNumberFormat="1" applyFont="1" applyBorder="1" applyAlignment="1">
      <alignment horizontal="center" vertical="center" wrapText="1"/>
    </xf>
    <xf numFmtId="0" fontId="27" fillId="0" borderId="13" xfId="0" applyFont="1" applyBorder="1" applyAlignment="1">
      <alignment horizontal="left" vertical="center" wrapText="1"/>
    </xf>
    <xf numFmtId="3" fontId="27" fillId="0" borderId="13" xfId="0" applyNumberFormat="1" applyFont="1" applyBorder="1" applyAlignment="1">
      <alignment horizontal="right" vertical="center" indent="1"/>
    </xf>
    <xf numFmtId="3" fontId="27" fillId="0" borderId="13" xfId="0" applyNumberFormat="1" applyFont="1" applyBorder="1" applyAlignment="1">
      <alignment horizontal="right" vertical="center"/>
    </xf>
    <xf numFmtId="0" fontId="23" fillId="0" borderId="1" xfId="0" applyFont="1" applyBorder="1" applyAlignment="1">
      <alignment horizontal="left" wrapText="1"/>
    </xf>
    <xf numFmtId="3" fontId="23" fillId="0" borderId="1" xfId="0" applyNumberFormat="1" applyFont="1" applyBorder="1" applyAlignment="1">
      <alignment horizontal="right" vertical="center" indent="1"/>
    </xf>
    <xf numFmtId="3" fontId="23" fillId="0" borderId="1" xfId="0" applyNumberFormat="1" applyFont="1" applyBorder="1" applyAlignment="1">
      <alignment horizontal="right" vertical="center"/>
    </xf>
    <xf numFmtId="3" fontId="20" fillId="0" borderId="0" xfId="0" applyNumberFormat="1" applyFont="1" applyBorder="1" applyAlignment="1">
      <alignment horizontal="center" wrapText="1"/>
    </xf>
    <xf numFmtId="0" fontId="20" fillId="0" borderId="0" xfId="0" applyFont="1" applyBorder="1" applyAlignment="1" applyProtection="1">
      <alignment horizontal="center" wrapText="1"/>
      <protection locked="0"/>
    </xf>
    <xf numFmtId="0" fontId="20" fillId="0" borderId="0" xfId="0" applyFont="1" applyBorder="1" applyAlignment="1">
      <alignment horizontal="center" wrapText="1"/>
    </xf>
    <xf numFmtId="164" fontId="20" fillId="0" borderId="0" xfId="0" applyNumberFormat="1" applyFont="1" applyBorder="1" applyAlignment="1">
      <alignment horizontal="right" vertical="center" wrapText="1" indent="2"/>
    </xf>
    <xf numFmtId="164" fontId="25" fillId="0" borderId="8" xfId="0" applyNumberFormat="1" applyFont="1" applyBorder="1" applyAlignment="1">
      <alignment horizontal="right" vertical="center" wrapText="1" indent="2"/>
    </xf>
    <xf numFmtId="164" fontId="23" fillId="0" borderId="1" xfId="0" applyNumberFormat="1" applyFont="1" applyBorder="1" applyAlignment="1">
      <alignment horizontal="right" vertical="center" wrapText="1" indent="2"/>
    </xf>
    <xf numFmtId="3" fontId="20" fillId="0" borderId="0" xfId="0" applyNumberFormat="1" applyFont="1" applyBorder="1" applyAlignment="1">
      <alignment horizontal="right" vertical="center" wrapText="1" indent="1"/>
    </xf>
    <xf numFmtId="3" fontId="25" fillId="0" borderId="8" xfId="0" applyNumberFormat="1" applyFont="1" applyBorder="1" applyAlignment="1">
      <alignment horizontal="right" vertical="center" wrapText="1" indent="1"/>
    </xf>
    <xf numFmtId="3" fontId="23" fillId="0" borderId="1" xfId="0" applyNumberFormat="1" applyFont="1" applyBorder="1" applyAlignment="1">
      <alignment horizontal="right" vertical="center" wrapText="1" indent="1"/>
    </xf>
    <xf numFmtId="0" fontId="20" fillId="0" borderId="0" xfId="0" applyFont="1" applyFill="1" applyBorder="1" applyAlignment="1">
      <alignment horizontal="center" wrapText="1"/>
    </xf>
    <xf numFmtId="0" fontId="20" fillId="0" borderId="0" xfId="0" applyFont="1" applyFill="1" applyBorder="1" applyAlignment="1">
      <alignment horizontal="left" vertical="center" wrapText="1"/>
    </xf>
    <xf numFmtId="0" fontId="20" fillId="0" borderId="0" xfId="0" applyFont="1" applyBorder="1" applyAlignment="1">
      <alignment horizontal="left"/>
    </xf>
    <xf numFmtId="0" fontId="20" fillId="0" borderId="0" xfId="0" applyFont="1" applyBorder="1"/>
    <xf numFmtId="0" fontId="20" fillId="0" borderId="0" xfId="0" applyFont="1" applyBorder="1" applyAlignment="1" applyProtection="1">
      <alignment horizontal="center" wrapText="1"/>
      <protection locked="0"/>
    </xf>
    <xf numFmtId="0" fontId="20" fillId="0" borderId="0" xfId="0" applyFont="1" applyBorder="1" applyAlignment="1">
      <alignment horizontal="center" wrapText="1"/>
    </xf>
    <xf numFmtId="165" fontId="23" fillId="0" borderId="9" xfId="0" applyNumberFormat="1" applyFont="1" applyBorder="1" applyAlignment="1">
      <alignment horizontal="right" vertical="center" indent="2"/>
    </xf>
    <xf numFmtId="0" fontId="20" fillId="0" borderId="15" xfId="0" applyFont="1" applyBorder="1" applyAlignment="1">
      <alignment horizontal="center" wrapText="1"/>
    </xf>
    <xf numFmtId="164" fontId="23" fillId="0" borderId="11" xfId="0" applyNumberFormat="1" applyFont="1" applyBorder="1" applyAlignment="1">
      <alignment horizontal="right" indent="2"/>
    </xf>
    <xf numFmtId="0" fontId="29" fillId="0" borderId="0" xfId="0" applyFont="1" applyBorder="1" applyAlignment="1">
      <alignment horizontal="center"/>
    </xf>
    <xf numFmtId="0" fontId="25" fillId="0" borderId="10" xfId="0" applyFont="1" applyBorder="1" applyAlignment="1" applyProtection="1">
      <alignment horizontal="left" vertical="center" wrapText="1" indent="1"/>
      <protection locked="0"/>
    </xf>
    <xf numFmtId="164" fontId="23" fillId="0" borderId="8" xfId="0" applyNumberFormat="1" applyFont="1" applyBorder="1" applyAlignment="1">
      <alignment horizontal="right" indent="2"/>
    </xf>
    <xf numFmtId="3" fontId="25" fillId="0" borderId="11" xfId="0" applyNumberFormat="1" applyFont="1" applyBorder="1" applyAlignment="1">
      <alignment horizontal="right" indent="1"/>
    </xf>
    <xf numFmtId="0" fontId="20" fillId="0" borderId="13" xfId="0" applyFont="1" applyBorder="1" applyAlignment="1">
      <alignment horizontal="left"/>
    </xf>
    <xf numFmtId="3" fontId="20" fillId="0" borderId="13" xfId="0" applyNumberFormat="1" applyFont="1" applyBorder="1"/>
    <xf numFmtId="0" fontId="30" fillId="0" borderId="0" xfId="0" applyFont="1" applyBorder="1" applyAlignment="1">
      <alignment vertical="top" wrapText="1"/>
    </xf>
    <xf numFmtId="0" fontId="30" fillId="0" borderId="0" xfId="0" applyFont="1" applyBorder="1" applyAlignment="1">
      <alignment vertical="top"/>
    </xf>
    <xf numFmtId="164" fontId="25" fillId="0" borderId="11" xfId="0" applyNumberFormat="1" applyFont="1" applyBorder="1" applyAlignment="1">
      <alignment horizontal="center"/>
    </xf>
    <xf numFmtId="0" fontId="20" fillId="0" borderId="0" xfId="0" applyFont="1" applyBorder="1" applyAlignment="1" applyProtection="1">
      <alignment horizontal="center" wrapText="1"/>
      <protection locked="0"/>
    </xf>
    <xf numFmtId="0" fontId="20" fillId="0" borderId="0" xfId="0" applyFont="1" applyBorder="1" applyAlignment="1">
      <alignment horizontal="center" wrapText="1"/>
    </xf>
    <xf numFmtId="0" fontId="20" fillId="0" borderId="0" xfId="0" applyFont="1" applyBorder="1" applyAlignment="1">
      <alignment horizontal="center" wrapText="1"/>
    </xf>
    <xf numFmtId="165" fontId="27" fillId="0" borderId="0" xfId="0" applyNumberFormat="1" applyFont="1" applyBorder="1" applyAlignment="1">
      <alignment horizontal="right" vertical="center" indent="1"/>
    </xf>
    <xf numFmtId="165" fontId="27" fillId="0" borderId="8" xfId="0" applyNumberFormat="1" applyFont="1" applyBorder="1" applyAlignment="1">
      <alignment horizontal="right" vertical="center" indent="1"/>
    </xf>
    <xf numFmtId="165" fontId="27" fillId="0" borderId="12" xfId="0" applyNumberFormat="1" applyFont="1" applyBorder="1" applyAlignment="1">
      <alignment horizontal="right" vertical="center" indent="1"/>
    </xf>
    <xf numFmtId="165" fontId="23" fillId="0" borderId="0" xfId="0" applyNumberFormat="1" applyFont="1" applyBorder="1" applyAlignment="1">
      <alignment horizontal="right" vertical="center" indent="1"/>
    </xf>
    <xf numFmtId="0" fontId="23" fillId="0" borderId="0" xfId="0" applyFont="1" applyBorder="1" applyAlignment="1">
      <alignment horizontal="left" vertical="center" wrapText="1"/>
    </xf>
    <xf numFmtId="165" fontId="23" fillId="0" borderId="9" xfId="0" applyNumberFormat="1" applyFont="1" applyBorder="1" applyAlignment="1">
      <alignment horizontal="right" vertical="center" indent="1"/>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xf numFmtId="0" fontId="20" fillId="0" borderId="8" xfId="0" applyFont="1" applyBorder="1" applyAlignment="1">
      <alignment horizontal="left" vertical="center"/>
    </xf>
    <xf numFmtId="0" fontId="20" fillId="0" borderId="0" xfId="0" applyFont="1" applyBorder="1" applyAlignment="1">
      <alignment horizontal="center" wrapText="1"/>
    </xf>
    <xf numFmtId="0" fontId="20" fillId="0" borderId="11" xfId="0" applyFont="1" applyBorder="1" applyAlignment="1">
      <alignment horizontal="center"/>
    </xf>
    <xf numFmtId="0" fontId="20" fillId="0" borderId="0" xfId="0" applyFont="1" applyBorder="1"/>
    <xf numFmtId="0" fontId="20" fillId="0" borderId="0" xfId="0" applyFont="1" applyBorder="1" applyAlignment="1">
      <alignment horizontal="center" wrapText="1"/>
    </xf>
    <xf numFmtId="0" fontId="25" fillId="0" borderId="8" xfId="0" applyFont="1" applyBorder="1" applyAlignment="1">
      <alignment horizontal="left" vertical="center"/>
    </xf>
    <xf numFmtId="0" fontId="25" fillId="0" borderId="8" xfId="0" applyFont="1" applyBorder="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left" vertical="center"/>
    </xf>
    <xf numFmtId="0" fontId="20" fillId="0" borderId="12" xfId="0" applyFont="1" applyBorder="1" applyAlignment="1">
      <alignment horizontal="center" vertical="center"/>
    </xf>
    <xf numFmtId="0" fontId="23" fillId="0" borderId="9" xfId="0" applyFont="1" applyBorder="1" applyAlignment="1">
      <alignment horizontal="left" vertical="center"/>
    </xf>
    <xf numFmtId="0" fontId="23" fillId="0" borderId="9" xfId="0" applyFont="1" applyBorder="1" applyAlignment="1">
      <alignment horizontal="center" vertical="center"/>
    </xf>
    <xf numFmtId="0" fontId="23" fillId="0" borderId="0" xfId="0" applyFont="1" applyBorder="1" applyAlignment="1">
      <alignment horizontal="left" vertical="center"/>
    </xf>
    <xf numFmtId="164" fontId="23" fillId="0" borderId="0" xfId="0" applyNumberFormat="1" applyFont="1" applyBorder="1" applyAlignment="1">
      <alignment horizontal="right" vertical="center"/>
    </xf>
    <xf numFmtId="3" fontId="23" fillId="0" borderId="3" xfId="0" applyNumberFormat="1" applyFont="1" applyBorder="1" applyAlignment="1">
      <alignment horizontal="right" vertical="center"/>
    </xf>
    <xf numFmtId="0" fontId="23" fillId="0" borderId="8" xfId="0" applyFont="1" applyBorder="1" applyAlignment="1">
      <alignment horizontal="left" vertical="center"/>
    </xf>
    <xf numFmtId="3" fontId="23" fillId="0" borderId="8" xfId="0" applyNumberFormat="1" applyFont="1" applyBorder="1" applyAlignment="1">
      <alignment horizontal="right" vertical="center"/>
    </xf>
    <xf numFmtId="3" fontId="25" fillId="0" borderId="8" xfId="0" applyNumberFormat="1" applyFont="1" applyBorder="1" applyAlignment="1">
      <alignment horizontal="right" vertical="center"/>
    </xf>
    <xf numFmtId="164" fontId="25" fillId="0" borderId="0" xfId="0" applyNumberFormat="1" applyFont="1" applyBorder="1" applyAlignment="1">
      <alignment horizontal="right" vertical="center"/>
    </xf>
    <xf numFmtId="0" fontId="25" fillId="0" borderId="12" xfId="0" applyFont="1" applyBorder="1" applyAlignment="1">
      <alignment horizontal="left" vertical="center"/>
    </xf>
    <xf numFmtId="3" fontId="25" fillId="0" borderId="12" xfId="0" applyNumberFormat="1" applyFont="1" applyBorder="1" applyAlignment="1">
      <alignment horizontal="right" vertical="center"/>
    </xf>
    <xf numFmtId="3" fontId="25" fillId="0" borderId="12"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0" fontId="25" fillId="0" borderId="0" xfId="0" applyFont="1" applyBorder="1" applyAlignment="1">
      <alignment horizontal="left" vertical="center"/>
    </xf>
    <xf numFmtId="3" fontId="25" fillId="0" borderId="0" xfId="0" applyNumberFormat="1" applyFont="1" applyBorder="1" applyAlignment="1">
      <alignment horizontal="right" vertical="center"/>
    </xf>
    <xf numFmtId="3" fontId="25" fillId="0" borderId="16" xfId="0" applyNumberFormat="1" applyFont="1" applyBorder="1" applyAlignment="1">
      <alignment horizontal="right" vertical="center"/>
    </xf>
    <xf numFmtId="3" fontId="23" fillId="0" borderId="14" xfId="0" applyNumberFormat="1" applyFont="1" applyBorder="1" applyAlignment="1">
      <alignment horizontal="right" vertical="center"/>
    </xf>
    <xf numFmtId="3" fontId="25" fillId="0" borderId="0" xfId="0" applyNumberFormat="1" applyFont="1" applyBorder="1" applyAlignment="1">
      <alignment horizontal="right" vertical="center" indent="1"/>
    </xf>
    <xf numFmtId="3" fontId="25" fillId="0" borderId="8" xfId="0" applyNumberFormat="1" applyFont="1" applyBorder="1" applyAlignment="1">
      <alignment horizontal="right" vertical="center" indent="1"/>
    </xf>
    <xf numFmtId="165" fontId="23" fillId="0" borderId="14" xfId="0" applyNumberFormat="1" applyFont="1" applyBorder="1" applyAlignment="1">
      <alignment horizontal="right" vertical="center" indent="3"/>
    </xf>
    <xf numFmtId="164" fontId="25" fillId="0" borderId="0" xfId="0" applyNumberFormat="1" applyFont="1" applyBorder="1" applyAlignment="1">
      <alignment horizontal="right" vertical="center" indent="2"/>
    </xf>
    <xf numFmtId="164" fontId="23" fillId="0" borderId="0" xfId="0" applyNumberFormat="1" applyFont="1" applyBorder="1" applyAlignment="1">
      <alignment horizontal="right" vertical="center" indent="2"/>
    </xf>
    <xf numFmtId="3" fontId="23" fillId="0" borderId="8" xfId="0" applyNumberFormat="1" applyFont="1" applyBorder="1" applyAlignment="1">
      <alignment horizontal="right" vertical="center" indent="1"/>
    </xf>
    <xf numFmtId="3" fontId="25" fillId="0" borderId="12" xfId="0" applyNumberFormat="1" applyFont="1" applyBorder="1" applyAlignment="1">
      <alignment horizontal="right" vertical="center" indent="1"/>
    </xf>
    <xf numFmtId="164" fontId="23" fillId="0" borderId="0" xfId="0" applyNumberFormat="1" applyFont="1" applyBorder="1" applyAlignment="1">
      <alignment horizontal="right" vertical="center" indent="1"/>
    </xf>
    <xf numFmtId="164" fontId="23" fillId="0" borderId="8" xfId="0" applyNumberFormat="1" applyFont="1" applyBorder="1" applyAlignment="1">
      <alignment horizontal="right" vertical="center" indent="1"/>
    </xf>
    <xf numFmtId="164" fontId="25" fillId="0" borderId="8" xfId="0" applyNumberFormat="1" applyFont="1" applyBorder="1" applyAlignment="1">
      <alignment horizontal="right" vertical="center" indent="1"/>
    </xf>
    <xf numFmtId="164" fontId="25" fillId="0" borderId="12" xfId="0" applyNumberFormat="1" applyFont="1" applyBorder="1" applyAlignment="1">
      <alignment horizontal="right" vertical="center" indent="1"/>
    </xf>
    <xf numFmtId="3" fontId="23" fillId="0" borderId="3" xfId="0" applyNumberFormat="1" applyFont="1" applyBorder="1" applyAlignment="1">
      <alignment horizontal="right" vertical="center" indent="1"/>
    </xf>
    <xf numFmtId="164" fontId="23" fillId="0" borderId="8" xfId="0" applyNumberFormat="1" applyFont="1" applyBorder="1" applyAlignment="1">
      <alignment horizontal="right" vertical="center" indent="2"/>
    </xf>
    <xf numFmtId="164" fontId="25" fillId="0" borderId="8" xfId="0" applyNumberFormat="1" applyFont="1" applyBorder="1" applyAlignment="1">
      <alignment horizontal="right" vertical="center" indent="2"/>
    </xf>
    <xf numFmtId="3" fontId="25" fillId="0" borderId="12" xfId="0" applyNumberFormat="1" applyFont="1" applyFill="1" applyBorder="1" applyAlignment="1">
      <alignment horizontal="right" vertical="center" indent="1"/>
    </xf>
    <xf numFmtId="164" fontId="25" fillId="0" borderId="12" xfId="0" applyNumberFormat="1" applyFont="1" applyBorder="1" applyAlignment="1">
      <alignment horizontal="right" vertical="center" indent="2"/>
    </xf>
    <xf numFmtId="3" fontId="23" fillId="0" borderId="0" xfId="0" applyNumberFormat="1" applyFont="1" applyFill="1" applyBorder="1" applyAlignment="1">
      <alignment horizontal="right" vertical="center" indent="1"/>
    </xf>
    <xf numFmtId="0" fontId="23" fillId="0" borderId="1" xfId="0" applyFont="1" applyBorder="1" applyAlignment="1">
      <alignment horizontal="left" vertical="center"/>
    </xf>
    <xf numFmtId="0" fontId="23" fillId="0" borderId="0" xfId="0" applyFont="1" applyFill="1" applyBorder="1" applyAlignment="1">
      <alignment horizontal="left" vertical="center"/>
    </xf>
    <xf numFmtId="0" fontId="20" fillId="0" borderId="11" xfId="0" applyFont="1" applyBorder="1" applyAlignment="1">
      <alignment horizontal="left" vertical="center"/>
    </xf>
    <xf numFmtId="3" fontId="20" fillId="0" borderId="0" xfId="0" applyNumberFormat="1" applyFont="1" applyBorder="1" applyAlignment="1">
      <alignment horizontal="right" vertical="center"/>
    </xf>
    <xf numFmtId="3" fontId="20" fillId="0" borderId="13" xfId="0" applyNumberFormat="1" applyFont="1" applyBorder="1" applyAlignment="1">
      <alignment horizontal="right" vertical="center"/>
    </xf>
    <xf numFmtId="164" fontId="20" fillId="0" borderId="11" xfId="0" applyNumberFormat="1" applyFont="1" applyBorder="1" applyAlignment="1">
      <alignment horizontal="center" vertical="center"/>
    </xf>
    <xf numFmtId="164" fontId="25" fillId="0" borderId="8" xfId="0" applyNumberFormat="1" applyFont="1" applyBorder="1" applyAlignment="1">
      <alignment horizontal="center" vertical="center"/>
    </xf>
    <xf numFmtId="164" fontId="20" fillId="0" borderId="0" xfId="0" applyNumberFormat="1" applyFont="1" applyBorder="1" applyAlignment="1">
      <alignment horizontal="center" vertical="center"/>
    </xf>
    <xf numFmtId="164" fontId="23" fillId="0" borderId="1" xfId="0" applyNumberFormat="1" applyFont="1" applyBorder="1" applyAlignment="1">
      <alignment horizontal="center" vertical="center"/>
    </xf>
    <xf numFmtId="164" fontId="20" fillId="0" borderId="11" xfId="0" applyNumberFormat="1" applyFont="1" applyBorder="1" applyAlignment="1">
      <alignment horizontal="right" vertical="center" indent="3"/>
    </xf>
    <xf numFmtId="164" fontId="25" fillId="0" borderId="8" xfId="0" applyNumberFormat="1" applyFont="1" applyBorder="1" applyAlignment="1">
      <alignment horizontal="right" vertical="center" indent="3"/>
    </xf>
    <xf numFmtId="164" fontId="20" fillId="0" borderId="0" xfId="0" applyNumberFormat="1" applyFont="1" applyBorder="1" applyAlignment="1">
      <alignment horizontal="right" vertical="center" indent="3"/>
    </xf>
    <xf numFmtId="164" fontId="23" fillId="0" borderId="1" xfId="0" applyNumberFormat="1" applyFont="1" applyBorder="1" applyAlignment="1">
      <alignment horizontal="right" vertical="center" indent="3"/>
    </xf>
    <xf numFmtId="3" fontId="20" fillId="0" borderId="11" xfId="0" applyNumberFormat="1" applyFont="1" applyBorder="1" applyAlignment="1">
      <alignment horizontal="right" vertical="center" indent="2"/>
    </xf>
    <xf numFmtId="3" fontId="25" fillId="0" borderId="8" xfId="0" applyNumberFormat="1" applyFont="1" applyBorder="1" applyAlignment="1">
      <alignment horizontal="right" vertical="center" indent="2"/>
    </xf>
    <xf numFmtId="3" fontId="20" fillId="0" borderId="0" xfId="0" applyNumberFormat="1" applyFont="1" applyBorder="1" applyAlignment="1">
      <alignment horizontal="right" vertical="center" indent="2"/>
    </xf>
    <xf numFmtId="3" fontId="23" fillId="0" borderId="1" xfId="0" applyNumberFormat="1" applyFont="1" applyBorder="1" applyAlignment="1">
      <alignment horizontal="right" vertical="center" indent="2"/>
    </xf>
    <xf numFmtId="164" fontId="20" fillId="0" borderId="8" xfId="0" applyNumberFormat="1" applyFont="1" applyBorder="1" applyAlignment="1">
      <alignment horizontal="center" vertical="center"/>
    </xf>
    <xf numFmtId="164" fontId="20" fillId="0" borderId="11" xfId="0" applyNumberFormat="1" applyFont="1" applyBorder="1" applyAlignment="1">
      <alignment horizontal="right" vertical="center" indent="2"/>
    </xf>
    <xf numFmtId="164" fontId="20" fillId="0" borderId="8" xfId="0" applyNumberFormat="1" applyFont="1" applyBorder="1" applyAlignment="1">
      <alignment horizontal="right" vertical="center" indent="2"/>
    </xf>
    <xf numFmtId="164" fontId="20" fillId="0" borderId="11" xfId="0" applyNumberFormat="1" applyFont="1" applyBorder="1" applyAlignment="1">
      <alignment horizontal="right" vertical="center" indent="1"/>
    </xf>
    <xf numFmtId="164" fontId="20" fillId="0" borderId="8" xfId="0" applyNumberFormat="1" applyFont="1" applyBorder="1" applyAlignment="1">
      <alignment horizontal="right" vertical="center" indent="1"/>
    </xf>
    <xf numFmtId="164" fontId="23" fillId="0" borderId="7" xfId="0" applyNumberFormat="1" applyFont="1" applyFill="1" applyBorder="1" applyAlignment="1" applyProtection="1">
      <alignment horizontal="center" vertical="center"/>
      <protection locked="0"/>
    </xf>
    <xf numFmtId="164" fontId="23" fillId="0" borderId="7" xfId="0" applyNumberFormat="1" applyFont="1" applyFill="1" applyBorder="1" applyAlignment="1" applyProtection="1">
      <alignment horizontal="right" vertical="center" indent="2"/>
      <protection locked="0"/>
    </xf>
    <xf numFmtId="3" fontId="20" fillId="0" borderId="0" xfId="0" applyNumberFormat="1" applyFont="1" applyBorder="1" applyAlignment="1">
      <alignment horizontal="right" vertical="center" indent="1"/>
    </xf>
    <xf numFmtId="3" fontId="20" fillId="0" borderId="8" xfId="0" applyNumberFormat="1" applyFont="1" applyBorder="1" applyAlignment="1">
      <alignment horizontal="right" vertical="center"/>
    </xf>
    <xf numFmtId="3" fontId="20" fillId="0" borderId="8" xfId="0" applyNumberFormat="1" applyFont="1" applyBorder="1" applyAlignment="1">
      <alignment horizontal="right" vertical="center" indent="1"/>
    </xf>
    <xf numFmtId="3" fontId="20" fillId="0" borderId="13" xfId="0" applyNumberFormat="1" applyFont="1" applyBorder="1" applyAlignment="1">
      <alignment horizontal="right" vertical="center" indent="1"/>
    </xf>
    <xf numFmtId="164" fontId="20" fillId="0" borderId="0" xfId="0" applyNumberFormat="1" applyFont="1" applyBorder="1" applyAlignment="1">
      <alignment horizontal="right" vertical="center" indent="1"/>
    </xf>
    <xf numFmtId="164" fontId="20" fillId="0" borderId="0" xfId="0" applyNumberFormat="1" applyFont="1" applyBorder="1" applyAlignment="1">
      <alignment horizontal="right" vertical="center" indent="2"/>
    </xf>
    <xf numFmtId="164" fontId="20" fillId="0" borderId="13" xfId="0" applyNumberFormat="1" applyFont="1" applyBorder="1" applyAlignment="1">
      <alignment horizontal="right" vertical="center" indent="1"/>
    </xf>
    <xf numFmtId="164" fontId="20" fillId="0" borderId="13" xfId="0" applyNumberFormat="1" applyFont="1" applyBorder="1" applyAlignment="1">
      <alignment horizontal="right" vertical="center" indent="2"/>
    </xf>
    <xf numFmtId="164" fontId="23" fillId="0" borderId="9" xfId="0" applyNumberFormat="1" applyFont="1" applyBorder="1" applyAlignment="1">
      <alignment horizontal="right" vertical="center" indent="1"/>
    </xf>
    <xf numFmtId="164" fontId="23" fillId="0" borderId="9" xfId="0" applyNumberFormat="1" applyFont="1" applyBorder="1" applyAlignment="1">
      <alignment horizontal="right" vertical="center" indent="2"/>
    </xf>
    <xf numFmtId="3" fontId="20" fillId="0" borderId="12" xfId="0" applyNumberFormat="1" applyFont="1" applyBorder="1" applyAlignment="1">
      <alignment horizontal="right" vertical="center"/>
    </xf>
    <xf numFmtId="165" fontId="20" fillId="0" borderId="11" xfId="0" applyNumberFormat="1" applyFont="1" applyBorder="1" applyAlignment="1">
      <alignment horizontal="right" vertical="center" indent="1"/>
    </xf>
    <xf numFmtId="165" fontId="25" fillId="0" borderId="8" xfId="0" applyNumberFormat="1" applyFont="1" applyBorder="1" applyAlignment="1">
      <alignment horizontal="right" vertical="center" indent="1"/>
    </xf>
    <xf numFmtId="165" fontId="20" fillId="0" borderId="8" xfId="0" applyNumberFormat="1" applyFont="1" applyBorder="1" applyAlignment="1">
      <alignment horizontal="right" vertical="center" indent="1"/>
    </xf>
    <xf numFmtId="165" fontId="20" fillId="0" borderId="13" xfId="0" applyNumberFormat="1" applyFont="1" applyBorder="1" applyAlignment="1">
      <alignment horizontal="right" vertical="center" indent="1"/>
    </xf>
    <xf numFmtId="164" fontId="25" fillId="0" borderId="11" xfId="0" applyNumberFormat="1" applyFont="1" applyBorder="1" applyAlignment="1">
      <alignment horizontal="center" vertical="center"/>
    </xf>
    <xf numFmtId="164" fontId="23" fillId="0" borderId="9" xfId="0" applyNumberFormat="1" applyFont="1" applyBorder="1" applyAlignment="1">
      <alignment horizontal="center" vertical="center"/>
    </xf>
    <xf numFmtId="164" fontId="23" fillId="0" borderId="9" xfId="0" applyNumberFormat="1" applyFont="1" applyBorder="1" applyAlignment="1">
      <alignment horizontal="left" vertical="center" indent="2"/>
    </xf>
    <xf numFmtId="3" fontId="25" fillId="0" borderId="11" xfId="0" applyNumberFormat="1" applyFont="1" applyBorder="1" applyAlignment="1">
      <alignment horizontal="right" vertical="center" indent="1"/>
    </xf>
    <xf numFmtId="3" fontId="25" fillId="0" borderId="13" xfId="0" applyNumberFormat="1" applyFont="1" applyBorder="1" applyAlignment="1">
      <alignment horizontal="right" vertical="center" indent="1"/>
    </xf>
    <xf numFmtId="3" fontId="25" fillId="0" borderId="13" xfId="0" applyNumberFormat="1" applyFont="1" applyBorder="1" applyAlignment="1">
      <alignment horizontal="right" vertical="center" indent="2"/>
    </xf>
    <xf numFmtId="3" fontId="20" fillId="0" borderId="11" xfId="0" applyNumberFormat="1" applyFont="1" applyBorder="1" applyAlignment="1">
      <alignment horizontal="right" vertical="center" indent="1"/>
    </xf>
    <xf numFmtId="3" fontId="20" fillId="0" borderId="0" xfId="0" applyNumberFormat="1" applyFont="1" applyBorder="1" applyAlignment="1">
      <alignment horizontal="center" vertical="center"/>
    </xf>
    <xf numFmtId="3" fontId="25" fillId="0" borderId="8" xfId="0" applyNumberFormat="1" applyFont="1" applyBorder="1" applyAlignment="1">
      <alignment horizontal="center" vertical="center"/>
    </xf>
    <xf numFmtId="3" fontId="20" fillId="0" borderId="8" xfId="0" applyNumberFormat="1" applyFont="1" applyBorder="1" applyAlignment="1">
      <alignment horizontal="center" vertical="center"/>
    </xf>
    <xf numFmtId="3" fontId="20" fillId="0" borderId="12" xfId="0" applyNumberFormat="1" applyFont="1" applyBorder="1" applyAlignment="1">
      <alignment horizontal="center" vertical="center"/>
    </xf>
    <xf numFmtId="3" fontId="23" fillId="0" borderId="9" xfId="0" applyNumberFormat="1" applyFont="1" applyBorder="1" applyAlignment="1">
      <alignment horizontal="center" vertical="center"/>
    </xf>
    <xf numFmtId="165" fontId="20" fillId="0" borderId="11" xfId="0" applyNumberFormat="1" applyFont="1" applyBorder="1" applyAlignment="1">
      <alignment horizontal="center" vertical="center"/>
    </xf>
    <xf numFmtId="165" fontId="25" fillId="0" borderId="8" xfId="0" applyNumberFormat="1" applyFont="1" applyBorder="1" applyAlignment="1">
      <alignment horizontal="center" vertical="center"/>
    </xf>
    <xf numFmtId="165" fontId="20" fillId="0" borderId="0" xfId="0" applyNumberFormat="1" applyFont="1" applyBorder="1" applyAlignment="1">
      <alignment horizontal="center" vertical="center"/>
    </xf>
    <xf numFmtId="165" fontId="23" fillId="0" borderId="1" xfId="0" applyNumberFormat="1" applyFont="1" applyBorder="1" applyAlignment="1">
      <alignment horizontal="center" vertical="center"/>
    </xf>
    <xf numFmtId="164" fontId="0" fillId="0" borderId="0" xfId="0" applyNumberFormat="1" applyBorder="1"/>
    <xf numFmtId="0" fontId="20" fillId="3" borderId="0" xfId="0" applyFont="1" applyFill="1" applyBorder="1"/>
    <xf numFmtId="164" fontId="25" fillId="0" borderId="0" xfId="0" applyNumberFormat="1" applyFont="1" applyBorder="1" applyAlignment="1">
      <alignment horizontal="right" indent="2"/>
    </xf>
    <xf numFmtId="0" fontId="20" fillId="0" borderId="0" xfId="0" applyFont="1" applyBorder="1" applyAlignment="1">
      <alignment horizontal="center" wrapText="1"/>
    </xf>
    <xf numFmtId="0" fontId="20" fillId="0" borderId="13" xfId="0" applyFont="1" applyBorder="1" applyAlignment="1">
      <alignment wrapText="1"/>
    </xf>
    <xf numFmtId="0" fontId="20" fillId="0" borderId="13" xfId="0" applyFont="1" applyBorder="1" applyAlignment="1"/>
    <xf numFmtId="0" fontId="20" fillId="0" borderId="0" xfId="0" applyFont="1" applyBorder="1" applyAlignment="1">
      <alignment horizontal="center" wrapText="1"/>
    </xf>
    <xf numFmtId="0" fontId="16" fillId="0" borderId="10" xfId="0" applyNumberFormat="1" applyFont="1" applyBorder="1" applyAlignment="1">
      <alignment vertical="center" wrapText="1"/>
    </xf>
    <xf numFmtId="0" fontId="20" fillId="0" borderId="0" xfId="0" applyFont="1" applyBorder="1" applyAlignment="1" applyProtection="1">
      <alignment horizontal="center" wrapText="1"/>
      <protection locked="0"/>
    </xf>
    <xf numFmtId="0" fontId="20" fillId="0" borderId="0" xfId="0" applyFont="1" applyBorder="1"/>
    <xf numFmtId="0" fontId="0" fillId="0" borderId="0" xfId="0"/>
    <xf numFmtId="0" fontId="20" fillId="0" borderId="0" xfId="0" applyFont="1" applyBorder="1"/>
    <xf numFmtId="0" fontId="36" fillId="0" borderId="0" xfId="0" applyFont="1" applyBorder="1" applyAlignment="1">
      <alignment horizontal="left" vertical="top" wrapText="1"/>
    </xf>
    <xf numFmtId="164" fontId="0" fillId="0" borderId="0" xfId="0" applyNumberFormat="1" applyAlignment="1">
      <alignment horizontal="right" indent="1"/>
    </xf>
    <xf numFmtId="0" fontId="36" fillId="0" borderId="0" xfId="2" applyFont="1" applyBorder="1" applyAlignment="1">
      <alignment horizontal="left" vertical="top" wrapText="1"/>
    </xf>
    <xf numFmtId="164" fontId="36" fillId="0" borderId="0" xfId="2" applyNumberFormat="1" applyFont="1" applyBorder="1" applyAlignment="1">
      <alignment horizontal="left" vertical="top" wrapText="1"/>
    </xf>
    <xf numFmtId="0" fontId="20" fillId="0" borderId="0" xfId="0" applyFont="1" applyFill="1" applyBorder="1" applyAlignment="1">
      <alignment horizontal="left" vertical="center" wrapText="1"/>
    </xf>
    <xf numFmtId="0" fontId="20" fillId="0" borderId="0" xfId="0" applyFont="1" applyBorder="1"/>
    <xf numFmtId="165" fontId="20" fillId="0" borderId="11" xfId="0" applyNumberFormat="1" applyFont="1" applyBorder="1" applyAlignment="1">
      <alignment horizontal="right" vertical="center" indent="3"/>
    </xf>
    <xf numFmtId="165" fontId="20" fillId="0" borderId="0" xfId="0" applyNumberFormat="1" applyFont="1" applyBorder="1" applyAlignment="1">
      <alignment horizontal="right" vertical="center" indent="3"/>
    </xf>
    <xf numFmtId="165" fontId="23" fillId="0" borderId="1" xfId="0" applyNumberFormat="1" applyFont="1" applyBorder="1" applyAlignment="1">
      <alignment horizontal="right" vertical="center" indent="3"/>
    </xf>
    <xf numFmtId="0" fontId="20" fillId="0" borderId="0" xfId="0" applyFont="1" applyBorder="1"/>
    <xf numFmtId="0" fontId="30" fillId="0" borderId="0" xfId="0" applyFont="1" applyBorder="1" applyAlignment="1">
      <alignment vertical="top"/>
    </xf>
    <xf numFmtId="0" fontId="20" fillId="0" borderId="0" xfId="0" applyFont="1" applyBorder="1"/>
    <xf numFmtId="164" fontId="23" fillId="0" borderId="19" xfId="0" applyNumberFormat="1" applyFont="1" applyBorder="1" applyAlignment="1">
      <alignment horizontal="right" vertical="center" indent="1"/>
    </xf>
    <xf numFmtId="165" fontId="27" fillId="0" borderId="11" xfId="0" applyNumberFormat="1" applyFont="1" applyBorder="1" applyAlignment="1">
      <alignment horizontal="right" vertical="center" indent="2"/>
    </xf>
    <xf numFmtId="165" fontId="27" fillId="0" borderId="11" xfId="0" applyNumberFormat="1" applyFont="1" applyBorder="1" applyAlignment="1">
      <alignment horizontal="right" vertical="center" indent="1"/>
    </xf>
    <xf numFmtId="0" fontId="20" fillId="0" borderId="0" xfId="0" applyFont="1" applyBorder="1"/>
    <xf numFmtId="0" fontId="26" fillId="0" borderId="17" xfId="0" applyFont="1" applyBorder="1" applyAlignment="1">
      <alignment horizontal="left" indent="1"/>
    </xf>
    <xf numFmtId="0" fontId="26" fillId="0" borderId="0" xfId="0" applyFont="1" applyBorder="1" applyAlignment="1">
      <alignment horizontal="left" indent="1"/>
    </xf>
    <xf numFmtId="0" fontId="20" fillId="0" borderId="0" xfId="0" applyFont="1" applyBorder="1" applyAlignment="1">
      <alignment horizontal="center" wrapText="1"/>
    </xf>
    <xf numFmtId="49" fontId="20" fillId="0" borderId="0" xfId="0" applyNumberFormat="1" applyFont="1" applyBorder="1" applyAlignment="1">
      <alignment horizontal="center" wrapText="1"/>
    </xf>
    <xf numFmtId="0" fontId="17" fillId="0" borderId="5" xfId="0" applyNumberFormat="1" applyFont="1" applyBorder="1" applyAlignment="1">
      <alignment horizontal="left" vertical="center" wrapText="1"/>
    </xf>
    <xf numFmtId="165" fontId="20" fillId="0" borderId="11" xfId="0" applyNumberFormat="1" applyFont="1" applyBorder="1" applyAlignment="1">
      <alignment horizontal="right" vertical="center" indent="2"/>
    </xf>
    <xf numFmtId="165" fontId="23" fillId="0" borderId="1" xfId="0" applyNumberFormat="1" applyFont="1" applyBorder="1" applyAlignment="1">
      <alignment horizontal="right" vertical="center" indent="2"/>
    </xf>
    <xf numFmtId="3" fontId="23" fillId="0" borderId="9" xfId="0" applyNumberFormat="1" applyFont="1" applyBorder="1" applyAlignment="1">
      <alignment horizontal="right" vertical="center" indent="1"/>
    </xf>
    <xf numFmtId="0" fontId="23" fillId="0" borderId="0" xfId="0" applyFont="1" applyBorder="1" applyAlignment="1">
      <alignment horizontal="left"/>
    </xf>
    <xf numFmtId="0" fontId="20" fillId="0" borderId="0" xfId="0" applyFont="1" applyBorder="1"/>
    <xf numFmtId="0" fontId="14"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5"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3" fillId="0" borderId="9" xfId="0" applyFont="1" applyFill="1" applyBorder="1" applyAlignment="1">
      <alignment horizontal="left"/>
    </xf>
    <xf numFmtId="164" fontId="23" fillId="0" borderId="14" xfId="0" applyNumberFormat="1" applyFont="1" applyFill="1" applyBorder="1" applyAlignment="1" applyProtection="1">
      <alignment horizontal="right" vertical="center" wrapText="1" indent="2"/>
      <protection locked="0"/>
    </xf>
    <xf numFmtId="0" fontId="25" fillId="0" borderId="10" xfId="0" applyFont="1" applyFill="1" applyBorder="1" applyAlignment="1" applyProtection="1">
      <alignment horizontal="left" vertical="center" wrapText="1"/>
      <protection locked="0"/>
    </xf>
    <xf numFmtId="0" fontId="23" fillId="0" borderId="6" xfId="0" applyFont="1" applyFill="1" applyBorder="1" applyAlignment="1" applyProtection="1">
      <alignment horizontal="left" vertical="center" wrapText="1"/>
      <protection locked="0"/>
    </xf>
    <xf numFmtId="3" fontId="23" fillId="0" borderId="1" xfId="0" applyNumberFormat="1" applyFont="1" applyFill="1" applyBorder="1" applyAlignment="1">
      <alignment horizontal="right" vertical="center"/>
    </xf>
    <xf numFmtId="0" fontId="20" fillId="0" borderId="0" xfId="0" applyFont="1" applyBorder="1"/>
    <xf numFmtId="0" fontId="25" fillId="0" borderId="5" xfId="0" applyFont="1" applyFill="1" applyBorder="1" applyAlignment="1" applyProtection="1">
      <alignment horizontal="left" vertical="center" wrapText="1"/>
      <protection locked="0"/>
    </xf>
    <xf numFmtId="3" fontId="25" fillId="0" borderId="8" xfId="0" applyNumberFormat="1" applyFont="1" applyFill="1" applyBorder="1" applyAlignment="1">
      <alignment horizontal="right" vertical="center"/>
    </xf>
    <xf numFmtId="165" fontId="20" fillId="0" borderId="0" xfId="0" applyNumberFormat="1" applyFont="1" applyFill="1" applyBorder="1"/>
    <xf numFmtId="0" fontId="20" fillId="0" borderId="0" xfId="0" applyFont="1" applyFill="1" applyBorder="1"/>
    <xf numFmtId="49" fontId="20" fillId="0" borderId="0" xfId="0" applyNumberFormat="1" applyFont="1" applyFill="1" applyBorder="1" applyAlignment="1">
      <alignment horizontal="center" wrapText="1"/>
    </xf>
    <xf numFmtId="167" fontId="10" fillId="0" borderId="0" xfId="5" applyNumberFormat="1" applyFont="1" applyBorder="1" applyAlignment="1">
      <alignment wrapText="1"/>
    </xf>
    <xf numFmtId="164" fontId="0" fillId="0" borderId="0" xfId="0" applyNumberFormat="1"/>
    <xf numFmtId="0" fontId="20" fillId="0" borderId="0" xfId="0" applyFont="1" applyBorder="1"/>
    <xf numFmtId="0" fontId="20" fillId="0" borderId="0" xfId="0" applyFont="1" applyBorder="1"/>
    <xf numFmtId="0" fontId="0" fillId="0" borderId="0" xfId="0"/>
    <xf numFmtId="0" fontId="20" fillId="0" borderId="11" xfId="0" applyFont="1" applyBorder="1" applyAlignment="1">
      <alignment horizontal="center" vertical="center" wrapText="1"/>
    </xf>
    <xf numFmtId="0" fontId="20" fillId="0" borderId="11" xfId="0" applyFont="1" applyFill="1" applyBorder="1" applyAlignment="1">
      <alignment horizontal="center" vertical="center" wrapText="1"/>
    </xf>
    <xf numFmtId="165" fontId="20" fillId="5" borderId="11" xfId="0" applyNumberFormat="1" applyFont="1" applyFill="1" applyBorder="1" applyAlignment="1">
      <alignment horizontal="right" vertical="center" indent="3"/>
    </xf>
    <xf numFmtId="0" fontId="20" fillId="5" borderId="0" xfId="0" applyFont="1" applyFill="1" applyBorder="1"/>
    <xf numFmtId="0" fontId="21" fillId="0" borderId="0" xfId="0" applyFont="1" applyFill="1" applyBorder="1" applyAlignment="1">
      <alignment horizontal="left" vertical="center" wrapText="1"/>
    </xf>
    <xf numFmtId="0" fontId="26" fillId="0" borderId="0" xfId="0" applyFont="1" applyBorder="1" applyAlignment="1">
      <alignment horizontal="left" indent="1"/>
    </xf>
    <xf numFmtId="0" fontId="20" fillId="0" borderId="0" xfId="0" applyFont="1" applyBorder="1"/>
    <xf numFmtId="165" fontId="25" fillId="0" borderId="5" xfId="0" applyNumberFormat="1" applyFont="1" applyFill="1" applyBorder="1" applyAlignment="1" applyProtection="1">
      <alignment horizontal="right" vertical="center" wrapText="1" indent="4"/>
      <protection locked="0"/>
    </xf>
    <xf numFmtId="166" fontId="0" fillId="0" borderId="0" xfId="0" applyNumberFormat="1" applyBorder="1" applyAlignment="1">
      <alignment horizontal="right" wrapText="1" indent="4"/>
    </xf>
    <xf numFmtId="0" fontId="20" fillId="0" borderId="0" xfId="0" applyFont="1" applyBorder="1"/>
    <xf numFmtId="164" fontId="23" fillId="0" borderId="1" xfId="0" applyNumberFormat="1" applyFont="1" applyFill="1" applyBorder="1" applyAlignment="1">
      <alignment horizontal="right" vertical="center" indent="2"/>
    </xf>
    <xf numFmtId="164" fontId="25" fillId="0" borderId="8" xfId="0" applyNumberFormat="1" applyFont="1" applyFill="1" applyBorder="1" applyAlignment="1">
      <alignment horizontal="right" vertical="center" indent="2"/>
    </xf>
    <xf numFmtId="164" fontId="23" fillId="0" borderId="1" xfId="0" applyNumberFormat="1" applyFont="1" applyFill="1" applyBorder="1" applyAlignment="1">
      <alignment horizontal="center" vertical="center"/>
    </xf>
    <xf numFmtId="164" fontId="25" fillId="0" borderId="8" xfId="0" applyNumberFormat="1" applyFont="1" applyFill="1" applyBorder="1" applyAlignment="1">
      <alignment horizontal="center" vertical="center"/>
    </xf>
    <xf numFmtId="164" fontId="20" fillId="0" borderId="11" xfId="0" applyNumberFormat="1" applyFont="1" applyFill="1" applyBorder="1" applyAlignment="1">
      <alignment horizontal="right" vertical="center" indent="2"/>
    </xf>
    <xf numFmtId="164" fontId="20" fillId="0" borderId="11" xfId="0" applyNumberFormat="1" applyFont="1" applyFill="1" applyBorder="1" applyAlignment="1">
      <alignment horizontal="center" vertical="center"/>
    </xf>
    <xf numFmtId="164" fontId="25" fillId="0" borderId="8" xfId="5" applyNumberFormat="1" applyFont="1" applyBorder="1" applyAlignment="1">
      <alignment horizontal="right" vertical="center" indent="3"/>
    </xf>
    <xf numFmtId="164" fontId="25" fillId="0" borderId="0" xfId="5" applyNumberFormat="1" applyFont="1" applyBorder="1" applyAlignment="1">
      <alignment horizontal="right" vertical="center" indent="3"/>
    </xf>
    <xf numFmtId="0" fontId="26" fillId="0" borderId="17" xfId="0" applyFont="1" applyBorder="1" applyAlignment="1">
      <alignment horizontal="left" indent="1"/>
    </xf>
    <xf numFmtId="0" fontId="20" fillId="0" borderId="0" xfId="0" applyFont="1" applyBorder="1"/>
    <xf numFmtId="0" fontId="0" fillId="0" borderId="0" xfId="0"/>
    <xf numFmtId="0" fontId="40" fillId="0" borderId="11" xfId="1" applyFont="1" applyBorder="1" applyAlignment="1">
      <alignment horizontal="left" vertical="center" wrapText="1"/>
    </xf>
    <xf numFmtId="0" fontId="40" fillId="0" borderId="0" xfId="1" applyFont="1" applyBorder="1" applyAlignment="1">
      <alignment horizontal="left" vertical="center" wrapText="1"/>
    </xf>
    <xf numFmtId="0" fontId="15" fillId="0" borderId="9" xfId="1" applyFont="1" applyBorder="1" applyAlignment="1">
      <alignment horizontal="left" vertical="center" wrapText="1"/>
    </xf>
    <xf numFmtId="3" fontId="25" fillId="0" borderId="13" xfId="0" quotePrefix="1" applyNumberFormat="1" applyFont="1" applyBorder="1" applyAlignment="1">
      <alignment horizontal="right" vertical="center" indent="2"/>
    </xf>
    <xf numFmtId="3" fontId="25" fillId="0" borderId="13" xfId="0" quotePrefix="1" applyNumberFormat="1" applyFont="1" applyBorder="1" applyAlignment="1">
      <alignment horizontal="right" vertical="center" indent="1"/>
    </xf>
    <xf numFmtId="49" fontId="20" fillId="0" borderId="0" xfId="0" applyNumberFormat="1" applyFont="1" applyBorder="1" applyAlignment="1">
      <alignment horizontal="center" wrapText="1"/>
    </xf>
    <xf numFmtId="3" fontId="25" fillId="0" borderId="11" xfId="0" applyNumberFormat="1" applyFont="1" applyBorder="1" applyAlignment="1">
      <alignment horizontal="right" vertical="center" indent="2"/>
    </xf>
    <xf numFmtId="3" fontId="25" fillId="0" borderId="13" xfId="0" quotePrefix="1" applyNumberFormat="1" applyFont="1" applyBorder="1" applyAlignment="1">
      <alignment horizontal="center" vertical="center"/>
    </xf>
    <xf numFmtId="164" fontId="23" fillId="0" borderId="1" xfId="0" applyNumberFormat="1" applyFont="1" applyBorder="1" applyAlignment="1">
      <alignment horizontal="right" vertical="center" indent="1"/>
    </xf>
    <xf numFmtId="49" fontId="20" fillId="0" borderId="0" xfId="0" applyNumberFormat="1" applyFont="1" applyBorder="1" applyAlignment="1">
      <alignment horizontal="center" wrapText="1"/>
    </xf>
    <xf numFmtId="49" fontId="20" fillId="0" borderId="0" xfId="0" applyNumberFormat="1" applyFont="1" applyBorder="1" applyAlignment="1">
      <alignment horizontal="center"/>
    </xf>
    <xf numFmtId="3" fontId="20" fillId="0" borderId="0" xfId="0" applyNumberFormat="1" applyFont="1" applyBorder="1" applyAlignment="1">
      <alignment horizontal="center"/>
    </xf>
    <xf numFmtId="0" fontId="17" fillId="0" borderId="0" xfId="0" applyNumberFormat="1" applyFont="1" applyBorder="1" applyAlignment="1">
      <alignment vertical="center" wrapText="1"/>
    </xf>
    <xf numFmtId="0" fontId="20" fillId="0" borderId="0" xfId="0" applyFont="1" applyBorder="1"/>
    <xf numFmtId="0" fontId="20" fillId="0" borderId="0" xfId="0" applyFont="1" applyBorder="1" applyAlignment="1">
      <alignment horizontal="center" wrapText="1"/>
    </xf>
    <xf numFmtId="0" fontId="0" fillId="0" borderId="0" xfId="0"/>
    <xf numFmtId="49" fontId="20" fillId="0" borderId="0" xfId="0" applyNumberFormat="1" applyFont="1" applyBorder="1" applyAlignment="1">
      <alignment horizontal="center" wrapText="1"/>
    </xf>
    <xf numFmtId="0" fontId="30" fillId="0" borderId="0" xfId="0" applyFont="1" applyFill="1" applyBorder="1" applyAlignment="1">
      <alignment vertical="top"/>
    </xf>
    <xf numFmtId="0" fontId="20" fillId="0" borderId="0" xfId="0" applyFont="1" applyFill="1" applyBorder="1" applyAlignment="1">
      <alignment horizontal="center" vertical="center" wrapText="1"/>
    </xf>
    <xf numFmtId="165" fontId="25" fillId="0" borderId="8" xfId="0" applyNumberFormat="1" applyFont="1" applyBorder="1" applyAlignment="1">
      <alignment horizontal="right" vertical="center" indent="2"/>
    </xf>
    <xf numFmtId="167" fontId="20" fillId="0" borderId="0" xfId="5" applyNumberFormat="1" applyFont="1" applyBorder="1" applyAlignment="1">
      <alignment horizontal="right" vertical="center" indent="1"/>
    </xf>
    <xf numFmtId="49" fontId="20" fillId="0" borderId="13" xfId="0" applyNumberFormat="1" applyFont="1" applyBorder="1" applyAlignment="1">
      <alignment horizontal="center" wrapText="1"/>
    </xf>
    <xf numFmtId="0" fontId="20" fillId="0" borderId="0" xfId="0" applyFont="1" applyFill="1" applyBorder="1" applyAlignment="1">
      <alignment vertical="center" wrapText="1"/>
    </xf>
    <xf numFmtId="0" fontId="20" fillId="0" borderId="0" xfId="0" applyFont="1" applyBorder="1"/>
    <xf numFmtId="0" fontId="0" fillId="0" borderId="0" xfId="0"/>
    <xf numFmtId="0" fontId="20" fillId="0" borderId="0" xfId="1" applyFont="1" applyBorder="1" applyAlignment="1">
      <alignment wrapText="1"/>
    </xf>
    <xf numFmtId="0" fontId="14" fillId="0" borderId="0" xfId="1" applyFont="1" applyFill="1" applyBorder="1" applyAlignment="1">
      <alignment horizontal="left" vertical="center" wrapText="1"/>
    </xf>
    <xf numFmtId="0" fontId="20" fillId="0" borderId="0" xfId="1" applyFont="1" applyFill="1" applyBorder="1" applyAlignment="1">
      <alignment horizontal="center" wrapText="1"/>
    </xf>
    <xf numFmtId="3" fontId="20" fillId="0" borderId="11" xfId="0" applyNumberFormat="1" applyFont="1" applyBorder="1" applyAlignment="1">
      <alignment horizontal="center" vertical="center"/>
    </xf>
    <xf numFmtId="0" fontId="23" fillId="0" borderId="5" xfId="0" applyFont="1" applyBorder="1" applyAlignment="1" applyProtection="1">
      <alignment horizontal="left" vertical="center" wrapText="1"/>
      <protection locked="0"/>
    </xf>
    <xf numFmtId="0" fontId="33" fillId="0" borderId="5"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indent="1"/>
      <protection locked="0"/>
    </xf>
    <xf numFmtId="3" fontId="20" fillId="0" borderId="0" xfId="1" applyNumberFormat="1" applyFont="1" applyBorder="1" applyAlignment="1">
      <alignment horizontal="right" wrapText="1"/>
    </xf>
    <xf numFmtId="10" fontId="20" fillId="0" borderId="0" xfId="1" applyNumberFormat="1" applyFont="1" applyBorder="1" applyAlignment="1">
      <alignment wrapText="1"/>
    </xf>
    <xf numFmtId="168" fontId="20" fillId="0" borderId="11" xfId="0" applyNumberFormat="1" applyFont="1" applyBorder="1" applyAlignment="1">
      <alignment horizontal="right" vertical="center" indent="2"/>
    </xf>
    <xf numFmtId="0" fontId="0" fillId="0" borderId="0" xfId="0"/>
    <xf numFmtId="3" fontId="25" fillId="0" borderId="10" xfId="0" applyNumberFormat="1" applyFont="1" applyFill="1" applyBorder="1" applyAlignment="1" applyProtection="1">
      <alignment horizontal="left" vertical="center" wrapText="1"/>
      <protection locked="0"/>
    </xf>
    <xf numFmtId="3" fontId="23" fillId="0" borderId="14" xfId="0" applyNumberFormat="1" applyFont="1" applyBorder="1" applyAlignment="1">
      <alignment horizontal="right" vertical="center" indent="1"/>
    </xf>
    <xf numFmtId="165" fontId="23" fillId="0" borderId="14" xfId="0" applyNumberFormat="1" applyFont="1" applyBorder="1" applyAlignment="1">
      <alignment horizontal="right" vertical="center" indent="2"/>
    </xf>
    <xf numFmtId="0" fontId="23" fillId="0" borderId="9" xfId="0" applyFont="1" applyFill="1" applyBorder="1" applyAlignment="1">
      <alignment horizontal="center" vertical="center"/>
    </xf>
    <xf numFmtId="164" fontId="20" fillId="0" borderId="5" xfId="0" applyNumberFormat="1" applyFont="1" applyFill="1" applyBorder="1" applyAlignment="1" applyProtection="1">
      <alignment horizontal="center" vertical="center" wrapText="1"/>
      <protection locked="0"/>
    </xf>
    <xf numFmtId="164" fontId="25" fillId="0" borderId="5" xfId="0" applyNumberFormat="1" applyFont="1" applyFill="1" applyBorder="1" applyAlignment="1" applyProtection="1">
      <alignment horizontal="center" vertical="center" wrapText="1"/>
      <protection locked="0"/>
    </xf>
    <xf numFmtId="164" fontId="23" fillId="0" borderId="6" xfId="0" applyNumberFormat="1" applyFont="1" applyBorder="1" applyAlignment="1" applyProtection="1">
      <alignment horizontal="center" vertical="center" wrapText="1"/>
      <protection locked="0"/>
    </xf>
    <xf numFmtId="0" fontId="23" fillId="0" borderId="0" xfId="0" applyFont="1" applyBorder="1" applyAlignment="1">
      <alignment vertical="center" wrapText="1"/>
    </xf>
    <xf numFmtId="164" fontId="23" fillId="0" borderId="1" xfId="0" applyNumberFormat="1" applyFont="1" applyBorder="1" applyAlignment="1">
      <alignment horizontal="right" vertical="center" indent="2"/>
    </xf>
    <xf numFmtId="164" fontId="23" fillId="0" borderId="0" xfId="0" applyNumberFormat="1" applyFont="1" applyFill="1" applyBorder="1" applyAlignment="1">
      <alignment horizontal="left"/>
    </xf>
    <xf numFmtId="0" fontId="20" fillId="0" borderId="0" xfId="0" applyFont="1" applyBorder="1"/>
    <xf numFmtId="0" fontId="20" fillId="0" borderId="0" xfId="0" applyFont="1" applyBorder="1" applyAlignment="1"/>
    <xf numFmtId="164" fontId="25" fillId="0" borderId="8" xfId="0" applyNumberFormat="1" applyFont="1" applyBorder="1" applyAlignment="1">
      <alignment horizontal="right" vertical="center" indent="2"/>
    </xf>
    <xf numFmtId="164" fontId="20" fillId="0" borderId="11" xfId="0" applyNumberFormat="1" applyFont="1" applyBorder="1" applyAlignment="1">
      <alignment horizontal="right" vertical="center" indent="2"/>
    </xf>
    <xf numFmtId="164" fontId="23" fillId="0" borderId="19" xfId="0" applyNumberFormat="1" applyFont="1" applyBorder="1" applyAlignment="1">
      <alignment horizontal="right" vertical="center" indent="2"/>
    </xf>
    <xf numFmtId="164" fontId="20" fillId="0" borderId="5" xfId="0" applyNumberFormat="1" applyFont="1" applyFill="1" applyBorder="1" applyAlignment="1" applyProtection="1">
      <alignment horizontal="center" vertical="center" wrapText="1"/>
      <protection locked="0"/>
    </xf>
    <xf numFmtId="164" fontId="25" fillId="0" borderId="5" xfId="0" applyNumberFormat="1" applyFont="1" applyFill="1" applyBorder="1" applyAlignment="1" applyProtection="1">
      <alignment horizontal="center" vertical="center" wrapText="1"/>
      <protection locked="0"/>
    </xf>
    <xf numFmtId="164" fontId="23" fillId="0" borderId="14" xfId="0" applyNumberFormat="1" applyFont="1" applyFill="1" applyBorder="1" applyAlignment="1" applyProtection="1">
      <alignment horizontal="center" vertical="center" wrapText="1"/>
      <protection locked="0"/>
    </xf>
    <xf numFmtId="164" fontId="20" fillId="0" borderId="11" xfId="0" applyNumberFormat="1" applyFont="1" applyBorder="1" applyAlignment="1">
      <alignment horizontal="right" vertical="center" indent="3"/>
    </xf>
    <xf numFmtId="0" fontId="20" fillId="0" borderId="0" xfId="0" applyFont="1" applyBorder="1" applyAlignment="1">
      <alignment horizontal="left" vertical="center"/>
    </xf>
    <xf numFmtId="0" fontId="30" fillId="0" borderId="0" xfId="0" applyFont="1" applyBorder="1" applyAlignment="1">
      <alignment vertical="top"/>
    </xf>
    <xf numFmtId="0" fontId="20" fillId="0" borderId="0" xfId="0" applyFont="1" applyBorder="1"/>
    <xf numFmtId="0" fontId="20" fillId="0" borderId="13" xfId="1" applyFont="1" applyBorder="1" applyAlignment="1">
      <alignment horizontal="left" wrapText="1" indent="1"/>
    </xf>
    <xf numFmtId="0" fontId="30" fillId="0" borderId="0" xfId="1" applyFont="1" applyBorder="1" applyAlignment="1">
      <alignment vertical="top" wrapText="1"/>
    </xf>
    <xf numFmtId="0" fontId="22" fillId="0" borderId="0" xfId="1" applyFont="1" applyBorder="1" applyAlignment="1">
      <alignment horizontal="left" vertical="center" wrapText="1"/>
    </xf>
    <xf numFmtId="0" fontId="35" fillId="0" borderId="0" xfId="1" applyFont="1" applyBorder="1" applyAlignment="1">
      <alignment horizontal="left" vertical="center" wrapText="1"/>
    </xf>
    <xf numFmtId="0" fontId="24" fillId="3" borderId="0" xfId="1" applyFont="1" applyFill="1" applyBorder="1" applyAlignment="1">
      <alignment horizontal="center" vertical="center" wrapText="1"/>
    </xf>
    <xf numFmtId="0" fontId="14" fillId="0" borderId="0"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16" fillId="0" borderId="8" xfId="1" applyFont="1" applyFill="1" applyBorder="1" applyAlignment="1">
      <alignment horizontal="left" vertical="center" wrapText="1"/>
    </xf>
    <xf numFmtId="0" fontId="26" fillId="0" borderId="13" xfId="0" applyFont="1" applyBorder="1" applyAlignment="1">
      <alignment horizontal="left" indent="1"/>
    </xf>
    <xf numFmtId="0" fontId="22" fillId="0" borderId="0" xfId="0" applyFont="1" applyBorder="1" applyAlignment="1">
      <alignment horizontal="left" vertical="center" wrapText="1"/>
    </xf>
    <xf numFmtId="0" fontId="31" fillId="0" borderId="0" xfId="0" applyFont="1" applyFill="1" applyBorder="1" applyAlignment="1">
      <alignment horizontal="left" vertical="center" wrapText="1"/>
    </xf>
    <xf numFmtId="0" fontId="14" fillId="0" borderId="0" xfId="0" applyFont="1" applyBorder="1" applyAlignment="1">
      <alignment horizontal="left" vertical="center" wrapText="1"/>
    </xf>
    <xf numFmtId="0" fontId="20" fillId="0" borderId="0" xfId="0" applyFont="1" applyBorder="1" applyAlignment="1">
      <alignment horizontal="left" vertical="center" wrapText="1"/>
    </xf>
    <xf numFmtId="0" fontId="16" fillId="0" borderId="10"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0" fontId="30" fillId="0" borderId="0" xfId="0" applyFont="1" applyBorder="1" applyAlignment="1">
      <alignment vertical="top" wrapText="1"/>
    </xf>
    <xf numFmtId="0" fontId="16" fillId="0" borderId="8" xfId="0" applyFont="1" applyBorder="1" applyAlignment="1">
      <alignment horizontal="left" vertical="center" wrapText="1"/>
    </xf>
    <xf numFmtId="0" fontId="26" fillId="0" borderId="8" xfId="0" applyFont="1" applyBorder="1" applyAlignment="1">
      <alignment horizontal="left" vertical="center" wrapText="1"/>
    </xf>
    <xf numFmtId="0" fontId="21" fillId="0" borderId="0" xfId="0" applyFont="1" applyFill="1" applyBorder="1" applyAlignment="1">
      <alignment horizontal="left" vertical="center" wrapText="1"/>
    </xf>
    <xf numFmtId="0" fontId="24" fillId="3" borderId="0" xfId="0" applyFont="1" applyFill="1" applyBorder="1" applyAlignment="1">
      <alignment horizontal="center" wrapText="1"/>
    </xf>
    <xf numFmtId="0" fontId="14"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6" fillId="0" borderId="0" xfId="0" applyFont="1" applyBorder="1" applyAlignment="1">
      <alignment horizontal="left" wrapText="1" indent="1"/>
    </xf>
    <xf numFmtId="0" fontId="20" fillId="0" borderId="11" xfId="0" applyFont="1" applyFill="1" applyBorder="1" applyAlignment="1">
      <alignment horizontal="center" wrapText="1"/>
    </xf>
    <xf numFmtId="0" fontId="36" fillId="0" borderId="0" xfId="0" applyFont="1" applyFill="1" applyBorder="1" applyAlignment="1">
      <alignment horizontal="center" vertical="top" wrapText="1"/>
    </xf>
    <xf numFmtId="0" fontId="16" fillId="0" borderId="18" xfId="0" applyNumberFormat="1" applyFont="1" applyBorder="1" applyAlignment="1">
      <alignment horizontal="left" vertical="center" wrapText="1"/>
    </xf>
    <xf numFmtId="0" fontId="26" fillId="0" borderId="18" xfId="0" applyNumberFormat="1" applyFont="1" applyBorder="1" applyAlignment="1">
      <alignment horizontal="left" vertical="center" wrapText="1"/>
    </xf>
    <xf numFmtId="0" fontId="17" fillId="0" borderId="18" xfId="0" applyNumberFormat="1" applyFont="1" applyBorder="1" applyAlignment="1">
      <alignment horizontal="left" vertical="center" wrapText="1"/>
    </xf>
    <xf numFmtId="0" fontId="14" fillId="0" borderId="0" xfId="0" applyFont="1" applyBorder="1" applyAlignment="1">
      <alignment horizontal="left" vertical="center"/>
    </xf>
    <xf numFmtId="0" fontId="20" fillId="0" borderId="0" xfId="0" applyFont="1" applyBorder="1" applyAlignment="1">
      <alignment horizontal="left" vertical="center"/>
    </xf>
    <xf numFmtId="0" fontId="22" fillId="0" borderId="0" xfId="0" applyFont="1" applyBorder="1" applyAlignment="1">
      <alignment vertical="center" wrapText="1"/>
    </xf>
    <xf numFmtId="0" fontId="17" fillId="0" borderId="5" xfId="0" applyNumberFormat="1" applyFont="1" applyBorder="1" applyAlignment="1">
      <alignment horizontal="left" vertical="center" wrapText="1"/>
    </xf>
    <xf numFmtId="0" fontId="16" fillId="0" borderId="5" xfId="0" applyNumberFormat="1" applyFont="1" applyBorder="1" applyAlignment="1">
      <alignment horizontal="left" vertical="center" wrapText="1"/>
    </xf>
    <xf numFmtId="0" fontId="30" fillId="0" borderId="0" xfId="0" applyFont="1" applyBorder="1" applyAlignment="1">
      <alignment vertical="top"/>
    </xf>
    <xf numFmtId="0" fontId="22" fillId="0" borderId="0" xfId="0" applyFont="1" applyBorder="1" applyAlignment="1">
      <alignment horizontal="left" vertical="center"/>
    </xf>
    <xf numFmtId="0" fontId="20" fillId="4" borderId="0" xfId="0" applyFont="1" applyFill="1" applyBorder="1" applyAlignment="1">
      <alignment horizontal="left" vertical="center"/>
    </xf>
    <xf numFmtId="0" fontId="26" fillId="0" borderId="10" xfId="0" applyNumberFormat="1" applyFont="1" applyBorder="1" applyAlignment="1">
      <alignment horizontal="left" vertical="center" wrapText="1"/>
    </xf>
    <xf numFmtId="0" fontId="26" fillId="0" borderId="17" xfId="0" applyFont="1" applyBorder="1" applyAlignment="1">
      <alignment horizontal="left" indent="1"/>
    </xf>
    <xf numFmtId="0" fontId="14" fillId="0" borderId="1" xfId="0" applyFont="1" applyFill="1" applyBorder="1" applyAlignment="1">
      <alignment horizontal="left" vertical="center"/>
    </xf>
    <xf numFmtId="0" fontId="20" fillId="0" borderId="1" xfId="0" applyFont="1" applyBorder="1" applyAlignment="1">
      <alignment vertical="center"/>
    </xf>
    <xf numFmtId="0" fontId="29" fillId="0" borderId="11" xfId="0" applyFont="1" applyBorder="1" applyAlignment="1">
      <alignment horizontal="center"/>
    </xf>
    <xf numFmtId="0" fontId="16" fillId="0" borderId="8" xfId="0" applyNumberFormat="1" applyFont="1" applyBorder="1" applyAlignment="1">
      <alignment horizontal="left" vertical="center" wrapText="1"/>
    </xf>
    <xf numFmtId="0" fontId="26" fillId="0" borderId="8" xfId="0" applyNumberFormat="1" applyFont="1" applyBorder="1" applyAlignment="1">
      <alignment horizontal="left" vertical="center" wrapText="1"/>
    </xf>
    <xf numFmtId="0" fontId="21" fillId="0" borderId="4" xfId="0" applyFont="1" applyFill="1" applyBorder="1" applyAlignment="1">
      <alignment horizontal="left" vertical="center" wrapText="1"/>
    </xf>
    <xf numFmtId="0" fontId="16" fillId="0" borderId="8" xfId="0" applyNumberFormat="1" applyFont="1" applyFill="1" applyBorder="1" applyAlignment="1">
      <alignment horizontal="left" vertical="center" wrapText="1"/>
    </xf>
    <xf numFmtId="0" fontId="20" fillId="0" borderId="8" xfId="0" applyFont="1" applyBorder="1" applyAlignment="1">
      <alignment horizontal="center" wrapText="1"/>
    </xf>
    <xf numFmtId="0" fontId="14" fillId="0" borderId="0" xfId="0" applyFont="1" applyFill="1" applyBorder="1" applyAlignment="1">
      <alignment horizontal="left" vertical="center"/>
    </xf>
    <xf numFmtId="0" fontId="20" fillId="0" borderId="0" xfId="0" applyFont="1" applyFill="1" applyBorder="1" applyAlignment="1">
      <alignment horizontal="left" vertical="center"/>
    </xf>
    <xf numFmtId="0" fontId="16" fillId="0" borderId="0" xfId="0" applyFont="1" applyBorder="1" applyAlignment="1">
      <alignment vertical="center" wrapText="1"/>
    </xf>
    <xf numFmtId="0" fontId="33" fillId="0" borderId="0" xfId="0" applyFont="1" applyBorder="1" applyAlignment="1">
      <alignment vertical="center" wrapText="1"/>
    </xf>
    <xf numFmtId="0" fontId="16" fillId="0" borderId="18" xfId="0" applyNumberFormat="1" applyFont="1" applyFill="1" applyBorder="1" applyAlignment="1">
      <alignment horizontal="left" vertical="center" wrapText="1"/>
    </xf>
    <xf numFmtId="0" fontId="26" fillId="0" borderId="18" xfId="0" applyNumberFormat="1" applyFont="1" applyFill="1" applyBorder="1" applyAlignment="1">
      <alignment horizontal="left" vertical="center" wrapText="1"/>
    </xf>
    <xf numFmtId="0" fontId="20" fillId="0" borderId="13" xfId="0" applyFont="1" applyBorder="1" applyAlignment="1">
      <alignment horizontal="left" indent="1"/>
    </xf>
    <xf numFmtId="0" fontId="20" fillId="3" borderId="0" xfId="0" applyFont="1" applyFill="1" applyBorder="1" applyAlignment="1">
      <alignment horizontal="center"/>
    </xf>
    <xf numFmtId="0" fontId="14" fillId="0" borderId="8" xfId="0" applyFont="1" applyBorder="1" applyAlignment="1">
      <alignment horizontal="left" vertical="center" wrapText="1"/>
    </xf>
    <xf numFmtId="0" fontId="20" fillId="0" borderId="8" xfId="0" applyFont="1" applyBorder="1" applyAlignment="1">
      <alignment horizontal="left" vertical="center" wrapText="1"/>
    </xf>
    <xf numFmtId="0" fontId="14" fillId="0" borderId="8" xfId="0" applyFont="1" applyBorder="1" applyAlignment="1">
      <alignment horizontal="left" vertical="center"/>
    </xf>
    <xf numFmtId="0" fontId="20" fillId="0" borderId="8" xfId="0" applyFont="1" applyBorder="1" applyAlignment="1">
      <alignment horizontal="left" vertical="center"/>
    </xf>
    <xf numFmtId="0" fontId="31" fillId="0" borderId="4" xfId="0" applyFont="1" applyFill="1" applyBorder="1" applyAlignment="1">
      <alignment horizontal="left" vertical="center" wrapText="1"/>
    </xf>
    <xf numFmtId="0" fontId="20" fillId="0" borderId="11" xfId="0" applyFont="1" applyFill="1" applyBorder="1" applyAlignment="1">
      <alignment horizontal="center"/>
    </xf>
    <xf numFmtId="0" fontId="20" fillId="0" borderId="1" xfId="0" applyFont="1" applyFill="1" applyBorder="1" applyAlignment="1">
      <alignment horizontal="left" vertical="center"/>
    </xf>
    <xf numFmtId="0" fontId="20" fillId="0" borderId="11" xfId="0" applyFont="1" applyBorder="1" applyAlignment="1">
      <alignment horizontal="center"/>
    </xf>
    <xf numFmtId="0" fontId="20" fillId="0" borderId="0" xfId="0" applyFont="1" applyBorder="1"/>
    <xf numFmtId="0" fontId="35" fillId="0" borderId="0" xfId="0" applyFont="1" applyBorder="1" applyAlignment="1">
      <alignment horizontal="left" vertical="center"/>
    </xf>
    <xf numFmtId="0" fontId="24" fillId="3" borderId="0" xfId="0" applyFont="1" applyFill="1" applyBorder="1" applyAlignment="1">
      <alignment horizontal="center" vertical="center"/>
    </xf>
    <xf numFmtId="0" fontId="34" fillId="0" borderId="0" xfId="0" applyFont="1" applyBorder="1" applyAlignment="1">
      <alignment horizontal="left" vertical="center" indent="7"/>
    </xf>
    <xf numFmtId="0" fontId="20" fillId="0" borderId="0" xfId="0" applyFont="1" applyFill="1" applyBorder="1" applyAlignment="1">
      <alignment horizontal="left" indent="5"/>
    </xf>
    <xf numFmtId="0" fontId="34" fillId="0" borderId="0" xfId="0" applyFont="1" applyBorder="1" applyAlignment="1">
      <alignment horizontal="left" vertical="center" indent="1"/>
    </xf>
    <xf numFmtId="0" fontId="26" fillId="0" borderId="0" xfId="0" applyFont="1" applyBorder="1" applyAlignment="1">
      <alignment horizontal="left" vertical="center"/>
    </xf>
    <xf numFmtId="0" fontId="26" fillId="0" borderId="0" xfId="0" applyFont="1" applyBorder="1" applyAlignment="1">
      <alignment horizontal="left" indent="1"/>
    </xf>
    <xf numFmtId="0" fontId="34" fillId="0" borderId="0" xfId="0" applyFont="1" applyBorder="1" applyAlignment="1">
      <alignment horizontal="left" vertical="center" indent="4"/>
    </xf>
    <xf numFmtId="0" fontId="34" fillId="0" borderId="0" xfId="0" applyFont="1" applyBorder="1" applyAlignment="1">
      <alignment horizontal="left" vertical="center" indent="2"/>
    </xf>
    <xf numFmtId="0" fontId="16" fillId="0" borderId="10" xfId="0" applyNumberFormat="1" applyFont="1" applyBorder="1" applyAlignment="1">
      <alignment vertical="center" wrapText="1"/>
    </xf>
    <xf numFmtId="0" fontId="39" fillId="0" borderId="0" xfId="0" applyFont="1" applyFill="1" applyBorder="1" applyAlignment="1">
      <alignment horizontal="center" vertical="top" wrapText="1"/>
    </xf>
    <xf numFmtId="0" fontId="16" fillId="0" borderId="10" xfId="0" applyNumberFormat="1" applyFont="1" applyFill="1" applyBorder="1" applyAlignment="1">
      <alignment horizontal="left" vertical="center" wrapText="1"/>
    </xf>
    <xf numFmtId="0" fontId="16" fillId="0" borderId="20" xfId="0" applyNumberFormat="1" applyFont="1" applyBorder="1" applyAlignment="1">
      <alignment horizontal="left" vertical="center" wrapText="1"/>
    </xf>
    <xf numFmtId="0" fontId="20" fillId="0" borderId="11" xfId="0" applyFont="1" applyBorder="1" applyAlignment="1">
      <alignment horizontal="center" vertical="center" wrapText="1"/>
    </xf>
    <xf numFmtId="0" fontId="20" fillId="0" borderId="0" xfId="0" applyFont="1" applyBorder="1" applyAlignment="1" applyProtection="1">
      <alignment horizontal="center" wrapText="1"/>
      <protection locked="0"/>
    </xf>
    <xf numFmtId="0" fontId="26" fillId="0" borderId="10" xfId="0" applyNumberFormat="1" applyFont="1" applyFill="1" applyBorder="1" applyAlignment="1">
      <alignment horizontal="left" vertical="center" wrapText="1"/>
    </xf>
    <xf numFmtId="0" fontId="32" fillId="0" borderId="18" xfId="0" applyNumberFormat="1" applyFont="1" applyBorder="1" applyAlignment="1">
      <alignment horizontal="left" vertical="center" wrapText="1"/>
    </xf>
    <xf numFmtId="0" fontId="14" fillId="0" borderId="0" xfId="0" applyFont="1" applyFill="1" applyBorder="1" applyAlignment="1">
      <alignment vertical="center" wrapText="1"/>
    </xf>
    <xf numFmtId="0" fontId="16" fillId="0" borderId="5" xfId="0" applyNumberFormat="1" applyFont="1" applyFill="1" applyBorder="1" applyAlignment="1">
      <alignment horizontal="left" vertical="center" wrapText="1"/>
    </xf>
    <xf numFmtId="0" fontId="26" fillId="0" borderId="5" xfId="0" applyNumberFormat="1" applyFont="1" applyFill="1" applyBorder="1" applyAlignment="1">
      <alignment horizontal="left" vertical="center" wrapText="1"/>
    </xf>
    <xf numFmtId="0" fontId="32" fillId="0" borderId="18" xfId="0" applyNumberFormat="1" applyFont="1" applyFill="1" applyBorder="1" applyAlignment="1">
      <alignment horizontal="left" vertical="center" wrapText="1"/>
    </xf>
    <xf numFmtId="0" fontId="32" fillId="0" borderId="10" xfId="0" applyNumberFormat="1" applyFont="1" applyFill="1" applyBorder="1" applyAlignment="1">
      <alignment horizontal="left" vertical="center" wrapText="1"/>
    </xf>
    <xf numFmtId="0" fontId="24" fillId="0" borderId="0" xfId="0" applyFont="1" applyBorder="1" applyAlignment="1">
      <alignment horizontal="center" vertical="center"/>
    </xf>
    <xf numFmtId="0" fontId="23" fillId="0" borderId="0" xfId="0" applyFont="1" applyBorder="1" applyAlignment="1">
      <alignment horizontal="left" wrapText="1"/>
    </xf>
    <xf numFmtId="0" fontId="23" fillId="3" borderId="0" xfId="0" applyFont="1" applyFill="1" applyBorder="1" applyAlignment="1">
      <alignment horizontal="center" wrapText="1"/>
    </xf>
    <xf numFmtId="0" fontId="20" fillId="0" borderId="0" xfId="0" applyFont="1" applyBorder="1" applyAlignment="1">
      <alignment horizontal="center" wrapText="1"/>
    </xf>
    <xf numFmtId="0" fontId="23" fillId="0" borderId="0" xfId="0" applyFont="1" applyBorder="1" applyAlignment="1">
      <alignment horizontal="left" vertical="center" wrapText="1"/>
    </xf>
    <xf numFmtId="0" fontId="17" fillId="0" borderId="18" xfId="0" applyNumberFormat="1" applyFont="1" applyFill="1" applyBorder="1" applyAlignment="1">
      <alignment horizontal="left" vertical="center" wrapText="1"/>
    </xf>
    <xf numFmtId="0" fontId="16" fillId="0" borderId="10" xfId="0" applyFont="1" applyBorder="1" applyAlignment="1">
      <alignment vertical="center" wrapText="1"/>
    </xf>
    <xf numFmtId="0" fontId="18" fillId="0" borderId="0" xfId="0" applyFont="1" applyFill="1" applyBorder="1" applyAlignment="1">
      <alignment horizontal="left" vertical="center" wrapText="1"/>
    </xf>
    <xf numFmtId="0" fontId="0" fillId="0" borderId="0" xfId="0"/>
    <xf numFmtId="0" fontId="23"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30" fillId="0" borderId="0" xfId="0" applyFont="1" applyBorder="1" applyAlignment="1">
      <alignment horizontal="left" vertical="top"/>
    </xf>
    <xf numFmtId="0" fontId="20" fillId="0" borderId="0" xfId="0" applyFont="1" applyBorder="1" applyAlignment="1">
      <alignment horizontal="left" indent="1"/>
    </xf>
    <xf numFmtId="0" fontId="14" fillId="0" borderId="8" xfId="0" applyFont="1" applyFill="1" applyBorder="1" applyAlignment="1">
      <alignment horizontal="left" vertical="center" wrapText="1"/>
    </xf>
    <xf numFmtId="0" fontId="35" fillId="0" borderId="0" xfId="0" applyFont="1" applyBorder="1" applyAlignment="1">
      <alignment vertical="center" wrapText="1"/>
    </xf>
    <xf numFmtId="0" fontId="24" fillId="3" borderId="0" xfId="0" applyFont="1" applyFill="1" applyBorder="1" applyAlignment="1">
      <alignment horizontal="center" vertical="center" wrapText="1"/>
    </xf>
    <xf numFmtId="0" fontId="41" fillId="0" borderId="8" xfId="0" applyFont="1" applyBorder="1" applyAlignment="1">
      <alignment horizontal="left" vertical="center" wrapText="1"/>
    </xf>
  </cellXfs>
  <cellStyles count="15443">
    <cellStyle name="Comma 2" xfId="4"/>
    <cellStyle name="Comma 2 2" xfId="10"/>
    <cellStyle name="Comma 2 2 2" xfId="491"/>
    <cellStyle name="Comma 2 2 2 2" xfId="492"/>
    <cellStyle name="Comma 2 2 2 2 2" xfId="10783"/>
    <cellStyle name="Comma 2 2 2 2 3" xfId="8208"/>
    <cellStyle name="Comma 2 2 2 3" xfId="10782"/>
    <cellStyle name="Comma 2 2 2 4" xfId="5638"/>
    <cellStyle name="Comma 2 2 3" xfId="493"/>
    <cellStyle name="Comma 2 2 3 2" xfId="494"/>
    <cellStyle name="Comma 2 2 3 2 2" xfId="10785"/>
    <cellStyle name="Comma 2 2 3 2 3" xfId="8209"/>
    <cellStyle name="Comma 2 2 3 3" xfId="10784"/>
    <cellStyle name="Comma 2 2 3 4" xfId="5639"/>
    <cellStyle name="Comma 2 2 4" xfId="495"/>
    <cellStyle name="Comma 2 2 4 2" xfId="496"/>
    <cellStyle name="Comma 2 2 4 2 2" xfId="10787"/>
    <cellStyle name="Comma 2 2 4 2 3" xfId="9111"/>
    <cellStyle name="Comma 2 2 4 3" xfId="10786"/>
    <cellStyle name="Comma 2 2 4 4" xfId="6541"/>
    <cellStyle name="Comma 2 2 5" xfId="497"/>
    <cellStyle name="Comma 2 2 5 2" xfId="498"/>
    <cellStyle name="Comma 2 2 5 2 2" xfId="10789"/>
    <cellStyle name="Comma 2 2 5 2 3" xfId="9595"/>
    <cellStyle name="Comma 2 2 5 3" xfId="10788"/>
    <cellStyle name="Comma 2 2 5 4" xfId="7025"/>
    <cellStyle name="Comma 2 2 6" xfId="499"/>
    <cellStyle name="Comma 2 2 6 2" xfId="10790"/>
    <cellStyle name="Comma 2 2 6 3" xfId="7725"/>
    <cellStyle name="Comma 2 2 7" xfId="10301"/>
    <cellStyle name="Comma 2 2 8" xfId="5157"/>
    <cellStyle name="Comma 2 3" xfId="500"/>
    <cellStyle name="Comma 2 3 2" xfId="501"/>
    <cellStyle name="Comma 2 3 2 2" xfId="10792"/>
    <cellStyle name="Comma 2 3 2 3" xfId="8210"/>
    <cellStyle name="Comma 2 3 3" xfId="10791"/>
    <cellStyle name="Comma 2 3 4" xfId="5640"/>
    <cellStyle name="Comma 2 4" xfId="502"/>
    <cellStyle name="Comma 2 4 2" xfId="503"/>
    <cellStyle name="Comma 2 4 2 2" xfId="10794"/>
    <cellStyle name="Comma 2 4 2 3" xfId="8211"/>
    <cellStyle name="Comma 2 4 3" xfId="10793"/>
    <cellStyle name="Comma 2 4 4" xfId="5641"/>
    <cellStyle name="Comma 2 5" xfId="504"/>
    <cellStyle name="Comma 2 5 2" xfId="505"/>
    <cellStyle name="Comma 2 5 2 2" xfId="10796"/>
    <cellStyle name="Comma 2 5 2 3" xfId="9109"/>
    <cellStyle name="Comma 2 5 3" xfId="10795"/>
    <cellStyle name="Comma 2 5 4" xfId="6539"/>
    <cellStyle name="Comma 2 6" xfId="506"/>
    <cellStyle name="Comma 2 6 2" xfId="507"/>
    <cellStyle name="Comma 2 6 2 2" xfId="10798"/>
    <cellStyle name="Comma 2 6 2 3" xfId="9593"/>
    <cellStyle name="Comma 2 6 3" xfId="10797"/>
    <cellStyle name="Comma 2 6 4" xfId="7023"/>
    <cellStyle name="Comma 2 7" xfId="508"/>
    <cellStyle name="Comma 2 7 2" xfId="10799"/>
    <cellStyle name="Comma 2 7 3" xfId="7724"/>
    <cellStyle name="Comma 2 8" xfId="10299"/>
    <cellStyle name="Comma 2 9" xfId="5155"/>
    <cellStyle name="Comma 3" xfId="509"/>
    <cellStyle name="Comma 4" xfId="510"/>
    <cellStyle name="Comma 5" xfId="511"/>
    <cellStyle name="Currency 2" xfId="512"/>
    <cellStyle name="Hyperlink 2" xfId="6"/>
    <cellStyle name="Normal" xfId="0" builtinId="0"/>
    <cellStyle name="Normal 10" xfId="513"/>
    <cellStyle name="Normal 10 2" xfId="514"/>
    <cellStyle name="Normal 10 2 2" xfId="10801"/>
    <cellStyle name="Normal 10 2 3" xfId="10076"/>
    <cellStyle name="Normal 10 3" xfId="10800"/>
    <cellStyle name="Normal 10 4" xfId="7506"/>
    <cellStyle name="Normal 11" xfId="515"/>
    <cellStyle name="Normal 11 2" xfId="516"/>
    <cellStyle name="Normal 11 2 2" xfId="10803"/>
    <cellStyle name="Normal 11 2 3" xfId="10173"/>
    <cellStyle name="Normal 11 3" xfId="10802"/>
    <cellStyle name="Normal 11 4" xfId="7603"/>
    <cellStyle name="Normal 12" xfId="15442"/>
    <cellStyle name="Normal 2" xfId="1"/>
    <cellStyle name="Normal 2 2" xfId="7"/>
    <cellStyle name="Normal 2 2 2" xfId="517"/>
    <cellStyle name="Normal 3" xfId="3"/>
    <cellStyle name="Normal 3 2" xfId="9"/>
    <cellStyle name="Normal 3 2 2" xfId="518"/>
    <cellStyle name="Normal 3 2 2 2" xfId="519"/>
    <cellStyle name="Normal 3 2 2 2 2" xfId="10805"/>
    <cellStyle name="Normal 3 2 2 2 3" xfId="8212"/>
    <cellStyle name="Normal 3 2 2 3" xfId="10804"/>
    <cellStyle name="Normal 3 2 2 4" xfId="5642"/>
    <cellStyle name="Normal 3 2 3" xfId="520"/>
    <cellStyle name="Normal 3 2 3 2" xfId="521"/>
    <cellStyle name="Normal 3 2 3 2 2" xfId="10807"/>
    <cellStyle name="Normal 3 2 3 2 3" xfId="8213"/>
    <cellStyle name="Normal 3 2 3 3" xfId="10806"/>
    <cellStyle name="Normal 3 2 3 4" xfId="5643"/>
    <cellStyle name="Normal 3 2 4" xfId="522"/>
    <cellStyle name="Normal 3 2 4 2" xfId="523"/>
    <cellStyle name="Normal 3 2 4 2 2" xfId="10809"/>
    <cellStyle name="Normal 3 2 4 2 3" xfId="9110"/>
    <cellStyle name="Normal 3 2 4 3" xfId="10808"/>
    <cellStyle name="Normal 3 2 4 4" xfId="6540"/>
    <cellStyle name="Normal 3 2 5" xfId="524"/>
    <cellStyle name="Normal 3 2 5 2" xfId="525"/>
    <cellStyle name="Normal 3 2 5 2 2" xfId="10811"/>
    <cellStyle name="Normal 3 2 5 2 3" xfId="9594"/>
    <cellStyle name="Normal 3 2 5 3" xfId="10810"/>
    <cellStyle name="Normal 3 2 5 4" xfId="7024"/>
    <cellStyle name="Normal 3 2 6" xfId="526"/>
    <cellStyle name="Normal 3 2 6 2" xfId="10812"/>
    <cellStyle name="Normal 3 2 6 3" xfId="7727"/>
    <cellStyle name="Normal 3 2 7" xfId="10300"/>
    <cellStyle name="Normal 3 2 8" xfId="5156"/>
    <cellStyle name="Normal 3 3" xfId="527"/>
    <cellStyle name="Normal 3 3 2" xfId="528"/>
    <cellStyle name="Normal 3 3 2 2" xfId="10814"/>
    <cellStyle name="Normal 3 3 2 3" xfId="8214"/>
    <cellStyle name="Normal 3 3 3" xfId="10813"/>
    <cellStyle name="Normal 3 3 4" xfId="5644"/>
    <cellStyle name="Normal 3 4" xfId="529"/>
    <cellStyle name="Normal 3 4 2" xfId="530"/>
    <cellStyle name="Normal 3 4 2 2" xfId="10816"/>
    <cellStyle name="Normal 3 4 2 3" xfId="8215"/>
    <cellStyle name="Normal 3 4 3" xfId="10815"/>
    <cellStyle name="Normal 3 4 4" xfId="5645"/>
    <cellStyle name="Normal 3 5" xfId="531"/>
    <cellStyle name="Normal 3 5 2" xfId="532"/>
    <cellStyle name="Normal 3 5 2 2" xfId="10818"/>
    <cellStyle name="Normal 3 5 2 3" xfId="9108"/>
    <cellStyle name="Normal 3 5 3" xfId="10817"/>
    <cellStyle name="Normal 3 5 4" xfId="6538"/>
    <cellStyle name="Normal 3 6" xfId="533"/>
    <cellStyle name="Normal 3 6 2" xfId="534"/>
    <cellStyle name="Normal 3 6 2 2" xfId="10820"/>
    <cellStyle name="Normal 3 6 2 3" xfId="9592"/>
    <cellStyle name="Normal 3 6 3" xfId="10819"/>
    <cellStyle name="Normal 3 6 4" xfId="7022"/>
    <cellStyle name="Normal 3 7" xfId="535"/>
    <cellStyle name="Normal 3 7 2" xfId="10821"/>
    <cellStyle name="Normal 3 7 3" xfId="7726"/>
    <cellStyle name="Normal 3 8" xfId="10298"/>
    <cellStyle name="Normal 3 9" xfId="5154"/>
    <cellStyle name="Normal 4" xfId="11"/>
    <cellStyle name="Normal 4 2" xfId="536"/>
    <cellStyle name="Normal 4 2 2" xfId="537"/>
    <cellStyle name="Normal 4 2 2 2" xfId="538"/>
    <cellStyle name="Normal 4 2 2 2 2" xfId="10824"/>
    <cellStyle name="Normal 4 2 2 2 3" xfId="8217"/>
    <cellStyle name="Normal 4 2 2 3" xfId="10823"/>
    <cellStyle name="Normal 4 2 2 4" xfId="5647"/>
    <cellStyle name="Normal 4 2 3" xfId="539"/>
    <cellStyle name="Normal 4 2 3 2" xfId="540"/>
    <cellStyle name="Normal 4 2 3 2 2" xfId="10826"/>
    <cellStyle name="Normal 4 2 3 2 3" xfId="8218"/>
    <cellStyle name="Normal 4 2 3 3" xfId="10825"/>
    <cellStyle name="Normal 4 2 3 4" xfId="5648"/>
    <cellStyle name="Normal 4 2 4" xfId="541"/>
    <cellStyle name="Normal 4 2 4 2" xfId="10827"/>
    <cellStyle name="Normal 4 2 4 3" xfId="8216"/>
    <cellStyle name="Normal 4 2 5" xfId="10822"/>
    <cellStyle name="Normal 4 2 6" xfId="5646"/>
    <cellStyle name="Normal 4 3" xfId="542"/>
    <cellStyle name="Normal 4 3 2" xfId="543"/>
    <cellStyle name="Normal 4 3 2 2" xfId="10829"/>
    <cellStyle name="Normal 4 3 2 3" xfId="8219"/>
    <cellStyle name="Normal 4 3 3" xfId="10828"/>
    <cellStyle name="Normal 4 3 4" xfId="5649"/>
    <cellStyle name="Normal 4 4" xfId="544"/>
    <cellStyle name="Normal 4 4 2" xfId="545"/>
    <cellStyle name="Normal 4 4 2 2" xfId="10831"/>
    <cellStyle name="Normal 4 4 2 3" xfId="8220"/>
    <cellStyle name="Normal 4 4 3" xfId="10830"/>
    <cellStyle name="Normal 4 4 4" xfId="5650"/>
    <cellStyle name="Normal 4 5" xfId="546"/>
    <cellStyle name="Normal 4 5 2" xfId="547"/>
    <cellStyle name="Normal 4 5 2 2" xfId="10833"/>
    <cellStyle name="Normal 4 5 2 3" xfId="9112"/>
    <cellStyle name="Normal 4 5 3" xfId="10832"/>
    <cellStyle name="Normal 4 5 4" xfId="6542"/>
    <cellStyle name="Normal 4 6" xfId="548"/>
    <cellStyle name="Normal 4 6 2" xfId="549"/>
    <cellStyle name="Normal 4 6 2 2" xfId="10835"/>
    <cellStyle name="Normal 4 6 2 3" xfId="9596"/>
    <cellStyle name="Normal 4 6 3" xfId="10834"/>
    <cellStyle name="Normal 4 6 4" xfId="7026"/>
    <cellStyle name="Normal 4 7" xfId="550"/>
    <cellStyle name="Normal 4 7 2" xfId="10836"/>
    <cellStyle name="Normal 4 7 3" xfId="7728"/>
    <cellStyle name="Normal 4 8" xfId="10302"/>
    <cellStyle name="Normal 4 9" xfId="5158"/>
    <cellStyle name="Normal 5" xfId="225"/>
    <cellStyle name="Normal 5 2" xfId="551"/>
    <cellStyle name="Normal 5 2 2" xfId="552"/>
    <cellStyle name="Normal 5 2 2 2" xfId="553"/>
    <cellStyle name="Normal 5 2 2 2 2" xfId="10839"/>
    <cellStyle name="Normal 5 2 2 2 3" xfId="8222"/>
    <cellStyle name="Normal 5 2 2 3" xfId="10838"/>
    <cellStyle name="Normal 5 2 2 4" xfId="5652"/>
    <cellStyle name="Normal 5 2 3" xfId="554"/>
    <cellStyle name="Normal 5 2 3 2" xfId="555"/>
    <cellStyle name="Normal 5 2 3 2 2" xfId="10841"/>
    <cellStyle name="Normal 5 2 3 2 3" xfId="8223"/>
    <cellStyle name="Normal 5 2 3 3" xfId="10840"/>
    <cellStyle name="Normal 5 2 3 4" xfId="5653"/>
    <cellStyle name="Normal 5 2 4" xfId="556"/>
    <cellStyle name="Normal 5 2 4 2" xfId="10842"/>
    <cellStyle name="Normal 5 2 4 3" xfId="8221"/>
    <cellStyle name="Normal 5 2 5" xfId="10837"/>
    <cellStyle name="Normal 5 2 6" xfId="5651"/>
    <cellStyle name="Normal 5 3" xfId="557"/>
    <cellStyle name="Normal 5 3 2" xfId="558"/>
    <cellStyle name="Normal 5 3 2 2" xfId="10844"/>
    <cellStyle name="Normal 5 3 2 3" xfId="8224"/>
    <cellStyle name="Normal 5 3 3" xfId="10843"/>
    <cellStyle name="Normal 5 3 4" xfId="5654"/>
    <cellStyle name="Normal 5 4" xfId="559"/>
    <cellStyle name="Normal 5 4 2" xfId="560"/>
    <cellStyle name="Normal 5 4 2 2" xfId="10846"/>
    <cellStyle name="Normal 5 4 2 3" xfId="8225"/>
    <cellStyle name="Normal 5 4 3" xfId="10845"/>
    <cellStyle name="Normal 5 4 4" xfId="5655"/>
    <cellStyle name="Normal 5 5" xfId="561"/>
    <cellStyle name="Normal 5 5 2" xfId="562"/>
    <cellStyle name="Normal 5 5 2 2" xfId="10848"/>
    <cellStyle name="Normal 5 5 2 3" xfId="9326"/>
    <cellStyle name="Normal 5 5 3" xfId="10847"/>
    <cellStyle name="Normal 5 5 4" xfId="6756"/>
    <cellStyle name="Normal 5 6" xfId="563"/>
    <cellStyle name="Normal 5 6 2" xfId="564"/>
    <cellStyle name="Normal 5 6 2 2" xfId="10850"/>
    <cellStyle name="Normal 5 6 2 3" xfId="9810"/>
    <cellStyle name="Normal 5 6 3" xfId="10849"/>
    <cellStyle name="Normal 5 6 4" xfId="7240"/>
    <cellStyle name="Normal 5 7" xfId="565"/>
    <cellStyle name="Normal 5 7 2" xfId="10851"/>
    <cellStyle name="Normal 5 7 3" xfId="7729"/>
    <cellStyle name="Normal 5 8" xfId="10516"/>
    <cellStyle name="Normal 5 9" xfId="5372"/>
    <cellStyle name="Normal 6" xfId="330"/>
    <cellStyle name="Normal 6 2" xfId="566"/>
    <cellStyle name="Normal 6 2 2" xfId="567"/>
    <cellStyle name="Normal 6 2 2 2" xfId="10853"/>
    <cellStyle name="Normal 6 2 2 3" xfId="9431"/>
    <cellStyle name="Normal 6 2 3" xfId="10852"/>
    <cellStyle name="Normal 6 2 4" xfId="6861"/>
    <cellStyle name="Normal 6 3" xfId="568"/>
    <cellStyle name="Normal 6 3 2" xfId="569"/>
    <cellStyle name="Normal 6 3 2 2" xfId="10855"/>
    <cellStyle name="Normal 6 3 2 3" xfId="9915"/>
    <cellStyle name="Normal 6 3 3" xfId="10854"/>
    <cellStyle name="Normal 6 3 4" xfId="7345"/>
    <cellStyle name="Normal 6 4" xfId="570"/>
    <cellStyle name="Normal 6 4 2" xfId="10856"/>
    <cellStyle name="Normal 6 4 3" xfId="7730"/>
    <cellStyle name="Normal 6 5" xfId="10621"/>
    <cellStyle name="Normal 6 6" xfId="5477"/>
    <cellStyle name="Normal 7" xfId="435"/>
    <cellStyle name="Normal 7 2" xfId="571"/>
    <cellStyle name="Normal 7 2 2" xfId="572"/>
    <cellStyle name="Normal 7 2 2 2" xfId="10858"/>
    <cellStyle name="Normal 7 2 2 3" xfId="8226"/>
    <cellStyle name="Normal 7 2 3" xfId="10857"/>
    <cellStyle name="Normal 7 2 4" xfId="5656"/>
    <cellStyle name="Normal 7 3" xfId="573"/>
    <cellStyle name="Normal 7 3 2" xfId="574"/>
    <cellStyle name="Normal 7 3 2 2" xfId="10860"/>
    <cellStyle name="Normal 7 3 2 3" xfId="9536"/>
    <cellStyle name="Normal 7 3 3" xfId="10859"/>
    <cellStyle name="Normal 7 3 4" xfId="6966"/>
    <cellStyle name="Normal 7 4" xfId="575"/>
    <cellStyle name="Normal 7 4 2" xfId="576"/>
    <cellStyle name="Normal 7 4 2 2" xfId="10862"/>
    <cellStyle name="Normal 7 4 2 3" xfId="10020"/>
    <cellStyle name="Normal 7 4 3" xfId="10861"/>
    <cellStyle name="Normal 7 4 4" xfId="7450"/>
    <cellStyle name="Normal 7 5" xfId="577"/>
    <cellStyle name="Normal 7 5 2" xfId="10863"/>
    <cellStyle name="Normal 7 5 3" xfId="7731"/>
    <cellStyle name="Normal 7 6" xfId="10726"/>
    <cellStyle name="Normal 7 7" xfId="5582"/>
    <cellStyle name="Normal 8" xfId="578"/>
    <cellStyle name="Normal 8 2" xfId="579"/>
    <cellStyle name="Normal 8 2 2" xfId="10865"/>
    <cellStyle name="Normal 8 2 3" xfId="8227"/>
    <cellStyle name="Normal 8 3" xfId="10864"/>
    <cellStyle name="Normal 8 4" xfId="5657"/>
    <cellStyle name="Normal 9" xfId="580"/>
    <cellStyle name="Normal 9 2" xfId="581"/>
    <cellStyle name="Normal 9 2 2" xfId="10867"/>
    <cellStyle name="Normal 9 2 3" xfId="9012"/>
    <cellStyle name="Normal 9 3" xfId="10866"/>
    <cellStyle name="Normal 9 4" xfId="6442"/>
    <cellStyle name="Normal_Sheet3" xfId="2"/>
    <cellStyle name="Percent" xfId="5" builtinId="5"/>
    <cellStyle name="Percent 2" xfId="8"/>
    <cellStyle name="Percent 3" xfId="224"/>
    <cellStyle name="Percent 3 2" xfId="582"/>
    <cellStyle name="Percent 3 2 2" xfId="583"/>
    <cellStyle name="Percent 3 2 2 2" xfId="10869"/>
    <cellStyle name="Percent 3 2 2 3" xfId="9325"/>
    <cellStyle name="Percent 3 2 3" xfId="10868"/>
    <cellStyle name="Percent 3 2 4" xfId="6755"/>
    <cellStyle name="Percent 3 3" xfId="584"/>
    <cellStyle name="Percent 3 3 2" xfId="585"/>
    <cellStyle name="Percent 3 3 2 2" xfId="10871"/>
    <cellStyle name="Percent 3 3 2 3" xfId="9809"/>
    <cellStyle name="Percent 3 3 3" xfId="10870"/>
    <cellStyle name="Percent 3 3 4" xfId="7239"/>
    <cellStyle name="Percent 3 4" xfId="586"/>
    <cellStyle name="Percent 3 4 2" xfId="10872"/>
    <cellStyle name="Percent 3 4 3" xfId="7732"/>
    <cellStyle name="Percent 3 5" xfId="10515"/>
    <cellStyle name="Percent 3 6" xfId="5371"/>
    <cellStyle name="Percent 4" xfId="587"/>
    <cellStyle name="Percent 4 2" xfId="588"/>
    <cellStyle name="Percent 4 2 2" xfId="10874"/>
    <cellStyle name="Percent 4 2 3" xfId="10172"/>
    <cellStyle name="Percent 4 3" xfId="10873"/>
    <cellStyle name="Percent 4 4" xfId="7602"/>
    <cellStyle name="style1422648090901" xfId="12"/>
    <cellStyle name="style1422648090901 2" xfId="589"/>
    <cellStyle name="style1422648090901 2 2" xfId="590"/>
    <cellStyle name="style1422648090901 2 2 2" xfId="10876"/>
    <cellStyle name="style1422648090901 2 2 3" xfId="9113"/>
    <cellStyle name="style1422648090901 2 3" xfId="10875"/>
    <cellStyle name="style1422648090901 2 4" xfId="6543"/>
    <cellStyle name="style1422648090901 3" xfId="591"/>
    <cellStyle name="style1422648090901 3 2" xfId="592"/>
    <cellStyle name="style1422648090901 3 2 2" xfId="10878"/>
    <cellStyle name="style1422648090901 3 2 3" xfId="9597"/>
    <cellStyle name="style1422648090901 3 3" xfId="10877"/>
    <cellStyle name="style1422648090901 3 4" xfId="7027"/>
    <cellStyle name="style1422648090901 4" xfId="593"/>
    <cellStyle name="style1422648090901 4 2" xfId="10879"/>
    <cellStyle name="style1422648090901 4 3" xfId="7733"/>
    <cellStyle name="style1422648090901 5" xfId="10303"/>
    <cellStyle name="style1422648090901 6" xfId="5159"/>
    <cellStyle name="style1422648091023" xfId="13"/>
    <cellStyle name="style1422648091023 2" xfId="594"/>
    <cellStyle name="style1422648091023 2 2" xfId="595"/>
    <cellStyle name="style1422648091023 2 2 2" xfId="10881"/>
    <cellStyle name="style1422648091023 2 2 3" xfId="9114"/>
    <cellStyle name="style1422648091023 2 3" xfId="10880"/>
    <cellStyle name="style1422648091023 2 4" xfId="6544"/>
    <cellStyle name="style1422648091023 3" xfId="596"/>
    <cellStyle name="style1422648091023 3 2" xfId="597"/>
    <cellStyle name="style1422648091023 3 2 2" xfId="10883"/>
    <cellStyle name="style1422648091023 3 2 3" xfId="9598"/>
    <cellStyle name="style1422648091023 3 3" xfId="10882"/>
    <cellStyle name="style1422648091023 3 4" xfId="7028"/>
    <cellStyle name="style1422648091023 4" xfId="598"/>
    <cellStyle name="style1422648091023 4 2" xfId="10884"/>
    <cellStyle name="style1422648091023 4 3" xfId="7734"/>
    <cellStyle name="style1422648091023 5" xfId="10304"/>
    <cellStyle name="style1422648091023 6" xfId="5160"/>
    <cellStyle name="style1422648091072" xfId="14"/>
    <cellStyle name="style1422648091072 2" xfId="599"/>
    <cellStyle name="style1422648091072 2 2" xfId="600"/>
    <cellStyle name="style1422648091072 2 2 2" xfId="10886"/>
    <cellStyle name="style1422648091072 2 2 3" xfId="9115"/>
    <cellStyle name="style1422648091072 2 3" xfId="10885"/>
    <cellStyle name="style1422648091072 2 4" xfId="6545"/>
    <cellStyle name="style1422648091072 3" xfId="601"/>
    <cellStyle name="style1422648091072 3 2" xfId="602"/>
    <cellStyle name="style1422648091072 3 2 2" xfId="10888"/>
    <cellStyle name="style1422648091072 3 2 3" xfId="9599"/>
    <cellStyle name="style1422648091072 3 3" xfId="10887"/>
    <cellStyle name="style1422648091072 3 4" xfId="7029"/>
    <cellStyle name="style1422648091072 4" xfId="603"/>
    <cellStyle name="style1422648091072 4 2" xfId="10889"/>
    <cellStyle name="style1422648091072 4 3" xfId="7735"/>
    <cellStyle name="style1422648091072 5" xfId="10305"/>
    <cellStyle name="style1422648091072 6" xfId="5161"/>
    <cellStyle name="style1422648091110" xfId="15"/>
    <cellStyle name="style1422648091110 2" xfId="604"/>
    <cellStyle name="style1422648091110 2 2" xfId="605"/>
    <cellStyle name="style1422648091110 2 2 2" xfId="10891"/>
    <cellStyle name="style1422648091110 2 2 3" xfId="9116"/>
    <cellStyle name="style1422648091110 2 3" xfId="10890"/>
    <cellStyle name="style1422648091110 2 4" xfId="6546"/>
    <cellStyle name="style1422648091110 3" xfId="606"/>
    <cellStyle name="style1422648091110 3 2" xfId="607"/>
    <cellStyle name="style1422648091110 3 2 2" xfId="10893"/>
    <cellStyle name="style1422648091110 3 2 3" xfId="9600"/>
    <cellStyle name="style1422648091110 3 3" xfId="10892"/>
    <cellStyle name="style1422648091110 3 4" xfId="7030"/>
    <cellStyle name="style1422648091110 4" xfId="608"/>
    <cellStyle name="style1422648091110 4 2" xfId="10894"/>
    <cellStyle name="style1422648091110 4 3" xfId="7736"/>
    <cellStyle name="style1422648091110 5" xfId="10306"/>
    <cellStyle name="style1422648091110 6" xfId="5162"/>
    <cellStyle name="style1422648091157" xfId="16"/>
    <cellStyle name="style1422648091157 2" xfId="609"/>
    <cellStyle name="style1422648091157 2 2" xfId="610"/>
    <cellStyle name="style1422648091157 2 2 2" xfId="10896"/>
    <cellStyle name="style1422648091157 2 2 3" xfId="9117"/>
    <cellStyle name="style1422648091157 2 3" xfId="10895"/>
    <cellStyle name="style1422648091157 2 4" xfId="6547"/>
    <cellStyle name="style1422648091157 3" xfId="611"/>
    <cellStyle name="style1422648091157 3 2" xfId="612"/>
    <cellStyle name="style1422648091157 3 2 2" xfId="10898"/>
    <cellStyle name="style1422648091157 3 2 3" xfId="9601"/>
    <cellStyle name="style1422648091157 3 3" xfId="10897"/>
    <cellStyle name="style1422648091157 3 4" xfId="7031"/>
    <cellStyle name="style1422648091157 4" xfId="613"/>
    <cellStyle name="style1422648091157 4 2" xfId="10899"/>
    <cellStyle name="style1422648091157 4 3" xfId="7737"/>
    <cellStyle name="style1422648091157 5" xfId="10307"/>
    <cellStyle name="style1422648091157 6" xfId="5163"/>
    <cellStyle name="style1422648091203" xfId="17"/>
    <cellStyle name="style1422648091203 2" xfId="614"/>
    <cellStyle name="style1422648091203 2 2" xfId="615"/>
    <cellStyle name="style1422648091203 2 2 2" xfId="10901"/>
    <cellStyle name="style1422648091203 2 2 3" xfId="9118"/>
    <cellStyle name="style1422648091203 2 3" xfId="10900"/>
    <cellStyle name="style1422648091203 2 4" xfId="6548"/>
    <cellStyle name="style1422648091203 3" xfId="616"/>
    <cellStyle name="style1422648091203 3 2" xfId="617"/>
    <cellStyle name="style1422648091203 3 2 2" xfId="10903"/>
    <cellStyle name="style1422648091203 3 2 3" xfId="9602"/>
    <cellStyle name="style1422648091203 3 3" xfId="10902"/>
    <cellStyle name="style1422648091203 3 4" xfId="7032"/>
    <cellStyle name="style1422648091203 4" xfId="618"/>
    <cellStyle name="style1422648091203 4 2" xfId="10904"/>
    <cellStyle name="style1422648091203 4 3" xfId="7738"/>
    <cellStyle name="style1422648091203 5" xfId="10308"/>
    <cellStyle name="style1422648091203 6" xfId="5164"/>
    <cellStyle name="style1422648091250" xfId="18"/>
    <cellStyle name="style1422648091250 2" xfId="619"/>
    <cellStyle name="style1422648091250 2 2" xfId="620"/>
    <cellStyle name="style1422648091250 2 2 2" xfId="10906"/>
    <cellStyle name="style1422648091250 2 2 3" xfId="9119"/>
    <cellStyle name="style1422648091250 2 3" xfId="10905"/>
    <cellStyle name="style1422648091250 2 4" xfId="6549"/>
    <cellStyle name="style1422648091250 3" xfId="621"/>
    <cellStyle name="style1422648091250 3 2" xfId="622"/>
    <cellStyle name="style1422648091250 3 2 2" xfId="10908"/>
    <cellStyle name="style1422648091250 3 2 3" xfId="9603"/>
    <cellStyle name="style1422648091250 3 3" xfId="10907"/>
    <cellStyle name="style1422648091250 3 4" xfId="7033"/>
    <cellStyle name="style1422648091250 4" xfId="623"/>
    <cellStyle name="style1422648091250 4 2" xfId="10909"/>
    <cellStyle name="style1422648091250 4 3" xfId="7739"/>
    <cellStyle name="style1422648091250 5" xfId="10309"/>
    <cellStyle name="style1422648091250 6" xfId="5165"/>
    <cellStyle name="style1422648091302" xfId="19"/>
    <cellStyle name="style1422648091302 2" xfId="624"/>
    <cellStyle name="style1422648091302 2 2" xfId="625"/>
    <cellStyle name="style1422648091302 2 2 2" xfId="10911"/>
    <cellStyle name="style1422648091302 2 2 3" xfId="9120"/>
    <cellStyle name="style1422648091302 2 3" xfId="10910"/>
    <cellStyle name="style1422648091302 2 4" xfId="6550"/>
    <cellStyle name="style1422648091302 3" xfId="626"/>
    <cellStyle name="style1422648091302 3 2" xfId="627"/>
    <cellStyle name="style1422648091302 3 2 2" xfId="10913"/>
    <cellStyle name="style1422648091302 3 2 3" xfId="9604"/>
    <cellStyle name="style1422648091302 3 3" xfId="10912"/>
    <cellStyle name="style1422648091302 3 4" xfId="7034"/>
    <cellStyle name="style1422648091302 4" xfId="628"/>
    <cellStyle name="style1422648091302 4 2" xfId="10914"/>
    <cellStyle name="style1422648091302 4 3" xfId="7740"/>
    <cellStyle name="style1422648091302 5" xfId="10310"/>
    <cellStyle name="style1422648091302 6" xfId="5166"/>
    <cellStyle name="style1422648091348" xfId="20"/>
    <cellStyle name="style1422648091348 2" xfId="629"/>
    <cellStyle name="style1422648091348 2 2" xfId="630"/>
    <cellStyle name="style1422648091348 2 2 2" xfId="10916"/>
    <cellStyle name="style1422648091348 2 2 3" xfId="9121"/>
    <cellStyle name="style1422648091348 2 3" xfId="10915"/>
    <cellStyle name="style1422648091348 2 4" xfId="6551"/>
    <cellStyle name="style1422648091348 3" xfId="631"/>
    <cellStyle name="style1422648091348 3 2" xfId="632"/>
    <cellStyle name="style1422648091348 3 2 2" xfId="10918"/>
    <cellStyle name="style1422648091348 3 2 3" xfId="9605"/>
    <cellStyle name="style1422648091348 3 3" xfId="10917"/>
    <cellStyle name="style1422648091348 3 4" xfId="7035"/>
    <cellStyle name="style1422648091348 4" xfId="633"/>
    <cellStyle name="style1422648091348 4 2" xfId="10919"/>
    <cellStyle name="style1422648091348 4 3" xfId="7741"/>
    <cellStyle name="style1422648091348 5" xfId="10311"/>
    <cellStyle name="style1422648091348 6" xfId="5167"/>
    <cellStyle name="style1422648091392" xfId="21"/>
    <cellStyle name="style1422648091392 2" xfId="634"/>
    <cellStyle name="style1422648091392 2 2" xfId="635"/>
    <cellStyle name="style1422648091392 2 2 2" xfId="10921"/>
    <cellStyle name="style1422648091392 2 2 3" xfId="9122"/>
    <cellStyle name="style1422648091392 2 3" xfId="10920"/>
    <cellStyle name="style1422648091392 2 4" xfId="6552"/>
    <cellStyle name="style1422648091392 3" xfId="636"/>
    <cellStyle name="style1422648091392 3 2" xfId="637"/>
    <cellStyle name="style1422648091392 3 2 2" xfId="10923"/>
    <cellStyle name="style1422648091392 3 2 3" xfId="9606"/>
    <cellStyle name="style1422648091392 3 3" xfId="10922"/>
    <cellStyle name="style1422648091392 3 4" xfId="7036"/>
    <cellStyle name="style1422648091392 4" xfId="638"/>
    <cellStyle name="style1422648091392 4 2" xfId="10924"/>
    <cellStyle name="style1422648091392 4 3" xfId="7742"/>
    <cellStyle name="style1422648091392 5" xfId="10312"/>
    <cellStyle name="style1422648091392 6" xfId="5168"/>
    <cellStyle name="style1422648091438" xfId="22"/>
    <cellStyle name="style1422648091438 2" xfId="639"/>
    <cellStyle name="style1422648091438 2 2" xfId="640"/>
    <cellStyle name="style1422648091438 2 2 2" xfId="10926"/>
    <cellStyle name="style1422648091438 2 2 3" xfId="9123"/>
    <cellStyle name="style1422648091438 2 3" xfId="10925"/>
    <cellStyle name="style1422648091438 2 4" xfId="6553"/>
    <cellStyle name="style1422648091438 3" xfId="641"/>
    <cellStyle name="style1422648091438 3 2" xfId="642"/>
    <cellStyle name="style1422648091438 3 2 2" xfId="10928"/>
    <cellStyle name="style1422648091438 3 2 3" xfId="9607"/>
    <cellStyle name="style1422648091438 3 3" xfId="10927"/>
    <cellStyle name="style1422648091438 3 4" xfId="7037"/>
    <cellStyle name="style1422648091438 4" xfId="643"/>
    <cellStyle name="style1422648091438 4 2" xfId="10929"/>
    <cellStyle name="style1422648091438 4 3" xfId="7743"/>
    <cellStyle name="style1422648091438 5" xfId="10313"/>
    <cellStyle name="style1422648091438 6" xfId="5169"/>
    <cellStyle name="style1422648091484" xfId="23"/>
    <cellStyle name="style1422648091484 2" xfId="644"/>
    <cellStyle name="style1422648091484 2 2" xfId="645"/>
    <cellStyle name="style1422648091484 2 2 2" xfId="10931"/>
    <cellStyle name="style1422648091484 2 2 3" xfId="9124"/>
    <cellStyle name="style1422648091484 2 3" xfId="10930"/>
    <cellStyle name="style1422648091484 2 4" xfId="6554"/>
    <cellStyle name="style1422648091484 3" xfId="646"/>
    <cellStyle name="style1422648091484 3 2" xfId="647"/>
    <cellStyle name="style1422648091484 3 2 2" xfId="10933"/>
    <cellStyle name="style1422648091484 3 2 3" xfId="9608"/>
    <cellStyle name="style1422648091484 3 3" xfId="10932"/>
    <cellStyle name="style1422648091484 3 4" xfId="7038"/>
    <cellStyle name="style1422648091484 4" xfId="648"/>
    <cellStyle name="style1422648091484 4 2" xfId="10934"/>
    <cellStyle name="style1422648091484 4 3" xfId="7744"/>
    <cellStyle name="style1422648091484 5" xfId="10314"/>
    <cellStyle name="style1422648091484 6" xfId="5170"/>
    <cellStyle name="style1422648091520" xfId="24"/>
    <cellStyle name="style1422648091520 2" xfId="649"/>
    <cellStyle name="style1422648091520 2 2" xfId="650"/>
    <cellStyle name="style1422648091520 2 2 2" xfId="10936"/>
    <cellStyle name="style1422648091520 2 2 3" xfId="9125"/>
    <cellStyle name="style1422648091520 2 3" xfId="10935"/>
    <cellStyle name="style1422648091520 2 4" xfId="6555"/>
    <cellStyle name="style1422648091520 3" xfId="651"/>
    <cellStyle name="style1422648091520 3 2" xfId="652"/>
    <cellStyle name="style1422648091520 3 2 2" xfId="10938"/>
    <cellStyle name="style1422648091520 3 2 3" xfId="9609"/>
    <cellStyle name="style1422648091520 3 3" xfId="10937"/>
    <cellStyle name="style1422648091520 3 4" xfId="7039"/>
    <cellStyle name="style1422648091520 4" xfId="653"/>
    <cellStyle name="style1422648091520 4 2" xfId="10939"/>
    <cellStyle name="style1422648091520 4 3" xfId="7745"/>
    <cellStyle name="style1422648091520 5" xfId="10315"/>
    <cellStyle name="style1422648091520 6" xfId="5171"/>
    <cellStyle name="style1422648091554" xfId="25"/>
    <cellStyle name="style1422648091554 2" xfId="654"/>
    <cellStyle name="style1422648091554 2 2" xfId="655"/>
    <cellStyle name="style1422648091554 2 2 2" xfId="10941"/>
    <cellStyle name="style1422648091554 2 2 3" xfId="9126"/>
    <cellStyle name="style1422648091554 2 3" xfId="10940"/>
    <cellStyle name="style1422648091554 2 4" xfId="6556"/>
    <cellStyle name="style1422648091554 3" xfId="656"/>
    <cellStyle name="style1422648091554 3 2" xfId="657"/>
    <cellStyle name="style1422648091554 3 2 2" xfId="10943"/>
    <cellStyle name="style1422648091554 3 2 3" xfId="9610"/>
    <cellStyle name="style1422648091554 3 3" xfId="10942"/>
    <cellStyle name="style1422648091554 3 4" xfId="7040"/>
    <cellStyle name="style1422648091554 4" xfId="658"/>
    <cellStyle name="style1422648091554 4 2" xfId="10944"/>
    <cellStyle name="style1422648091554 4 3" xfId="7746"/>
    <cellStyle name="style1422648091554 5" xfId="10316"/>
    <cellStyle name="style1422648091554 6" xfId="5172"/>
    <cellStyle name="style1422648091602" xfId="26"/>
    <cellStyle name="style1422648091602 2" xfId="659"/>
    <cellStyle name="style1422648091602 2 2" xfId="660"/>
    <cellStyle name="style1422648091602 2 2 2" xfId="10946"/>
    <cellStyle name="style1422648091602 2 2 3" xfId="9127"/>
    <cellStyle name="style1422648091602 2 3" xfId="10945"/>
    <cellStyle name="style1422648091602 2 4" xfId="6557"/>
    <cellStyle name="style1422648091602 3" xfId="661"/>
    <cellStyle name="style1422648091602 3 2" xfId="662"/>
    <cellStyle name="style1422648091602 3 2 2" xfId="10948"/>
    <cellStyle name="style1422648091602 3 2 3" xfId="9611"/>
    <cellStyle name="style1422648091602 3 3" xfId="10947"/>
    <cellStyle name="style1422648091602 3 4" xfId="7041"/>
    <cellStyle name="style1422648091602 4" xfId="663"/>
    <cellStyle name="style1422648091602 4 2" xfId="10949"/>
    <cellStyle name="style1422648091602 4 3" xfId="7747"/>
    <cellStyle name="style1422648091602 5" xfId="10317"/>
    <cellStyle name="style1422648091602 6" xfId="5173"/>
    <cellStyle name="style1422648091637" xfId="27"/>
    <cellStyle name="style1422648091637 2" xfId="664"/>
    <cellStyle name="style1422648091637 2 2" xfId="665"/>
    <cellStyle name="style1422648091637 2 2 2" xfId="10951"/>
    <cellStyle name="style1422648091637 2 2 3" xfId="9128"/>
    <cellStyle name="style1422648091637 2 3" xfId="10950"/>
    <cellStyle name="style1422648091637 2 4" xfId="6558"/>
    <cellStyle name="style1422648091637 3" xfId="666"/>
    <cellStyle name="style1422648091637 3 2" xfId="667"/>
    <cellStyle name="style1422648091637 3 2 2" xfId="10953"/>
    <cellStyle name="style1422648091637 3 2 3" xfId="9612"/>
    <cellStyle name="style1422648091637 3 3" xfId="10952"/>
    <cellStyle name="style1422648091637 3 4" xfId="7042"/>
    <cellStyle name="style1422648091637 4" xfId="668"/>
    <cellStyle name="style1422648091637 4 2" xfId="10954"/>
    <cellStyle name="style1422648091637 4 3" xfId="7748"/>
    <cellStyle name="style1422648091637 5" xfId="10318"/>
    <cellStyle name="style1422648091637 6" xfId="5174"/>
    <cellStyle name="style1422648091687" xfId="28"/>
    <cellStyle name="style1422648091687 2" xfId="669"/>
    <cellStyle name="style1422648091687 2 2" xfId="670"/>
    <cellStyle name="style1422648091687 2 2 2" xfId="10956"/>
    <cellStyle name="style1422648091687 2 2 3" xfId="9129"/>
    <cellStyle name="style1422648091687 2 3" xfId="10955"/>
    <cellStyle name="style1422648091687 2 4" xfId="6559"/>
    <cellStyle name="style1422648091687 3" xfId="671"/>
    <cellStyle name="style1422648091687 3 2" xfId="672"/>
    <cellStyle name="style1422648091687 3 2 2" xfId="10958"/>
    <cellStyle name="style1422648091687 3 2 3" xfId="9613"/>
    <cellStyle name="style1422648091687 3 3" xfId="10957"/>
    <cellStyle name="style1422648091687 3 4" xfId="7043"/>
    <cellStyle name="style1422648091687 4" xfId="673"/>
    <cellStyle name="style1422648091687 4 2" xfId="10959"/>
    <cellStyle name="style1422648091687 4 3" xfId="7749"/>
    <cellStyle name="style1422648091687 5" xfId="10319"/>
    <cellStyle name="style1422648091687 6" xfId="5175"/>
    <cellStyle name="style1422648091832" xfId="29"/>
    <cellStyle name="style1422648091832 2" xfId="674"/>
    <cellStyle name="style1422648091832 2 2" xfId="675"/>
    <cellStyle name="style1422648091832 2 2 2" xfId="10961"/>
    <cellStyle name="style1422648091832 2 2 3" xfId="9130"/>
    <cellStyle name="style1422648091832 2 3" xfId="10960"/>
    <cellStyle name="style1422648091832 2 4" xfId="6560"/>
    <cellStyle name="style1422648091832 3" xfId="676"/>
    <cellStyle name="style1422648091832 3 2" xfId="677"/>
    <cellStyle name="style1422648091832 3 2 2" xfId="10963"/>
    <cellStyle name="style1422648091832 3 2 3" xfId="9614"/>
    <cellStyle name="style1422648091832 3 3" xfId="10962"/>
    <cellStyle name="style1422648091832 3 4" xfId="7044"/>
    <cellStyle name="style1422648091832 4" xfId="678"/>
    <cellStyle name="style1422648091832 4 2" xfId="10964"/>
    <cellStyle name="style1422648091832 4 3" xfId="7750"/>
    <cellStyle name="style1422648091832 5" xfId="10320"/>
    <cellStyle name="style1422648091832 6" xfId="5176"/>
    <cellStyle name="style1422648091879" xfId="30"/>
    <cellStyle name="style1422648091879 2" xfId="679"/>
    <cellStyle name="style1422648091879 2 2" xfId="680"/>
    <cellStyle name="style1422648091879 2 2 2" xfId="10966"/>
    <cellStyle name="style1422648091879 2 2 3" xfId="9131"/>
    <cellStyle name="style1422648091879 2 3" xfId="10965"/>
    <cellStyle name="style1422648091879 2 4" xfId="6561"/>
    <cellStyle name="style1422648091879 3" xfId="681"/>
    <cellStyle name="style1422648091879 3 2" xfId="682"/>
    <cellStyle name="style1422648091879 3 2 2" xfId="10968"/>
    <cellStyle name="style1422648091879 3 2 3" xfId="9615"/>
    <cellStyle name="style1422648091879 3 3" xfId="10967"/>
    <cellStyle name="style1422648091879 3 4" xfId="7045"/>
    <cellStyle name="style1422648091879 4" xfId="683"/>
    <cellStyle name="style1422648091879 4 2" xfId="10969"/>
    <cellStyle name="style1422648091879 4 3" xfId="7751"/>
    <cellStyle name="style1422648091879 5" xfId="10321"/>
    <cellStyle name="style1422648091879 6" xfId="5177"/>
    <cellStyle name="style1422648091932" xfId="31"/>
    <cellStyle name="style1422648091932 2" xfId="684"/>
    <cellStyle name="style1422648091932 2 2" xfId="685"/>
    <cellStyle name="style1422648091932 2 2 2" xfId="10971"/>
    <cellStyle name="style1422648091932 2 2 3" xfId="9132"/>
    <cellStyle name="style1422648091932 2 3" xfId="10970"/>
    <cellStyle name="style1422648091932 2 4" xfId="6562"/>
    <cellStyle name="style1422648091932 3" xfId="686"/>
    <cellStyle name="style1422648091932 3 2" xfId="687"/>
    <cellStyle name="style1422648091932 3 2 2" xfId="10973"/>
    <cellStyle name="style1422648091932 3 2 3" xfId="9616"/>
    <cellStyle name="style1422648091932 3 3" xfId="10972"/>
    <cellStyle name="style1422648091932 3 4" xfId="7046"/>
    <cellStyle name="style1422648091932 4" xfId="688"/>
    <cellStyle name="style1422648091932 4 2" xfId="10974"/>
    <cellStyle name="style1422648091932 4 3" xfId="7752"/>
    <cellStyle name="style1422648091932 5" xfId="10322"/>
    <cellStyle name="style1422648091932 6" xfId="5178"/>
    <cellStyle name="style1422648091978" xfId="32"/>
    <cellStyle name="style1422648091978 2" xfId="689"/>
    <cellStyle name="style1422648091978 2 2" xfId="690"/>
    <cellStyle name="style1422648091978 2 2 2" xfId="10976"/>
    <cellStyle name="style1422648091978 2 2 3" xfId="9133"/>
    <cellStyle name="style1422648091978 2 3" xfId="10975"/>
    <cellStyle name="style1422648091978 2 4" xfId="6563"/>
    <cellStyle name="style1422648091978 3" xfId="691"/>
    <cellStyle name="style1422648091978 3 2" xfId="692"/>
    <cellStyle name="style1422648091978 3 2 2" xfId="10978"/>
    <cellStyle name="style1422648091978 3 2 3" xfId="9617"/>
    <cellStyle name="style1422648091978 3 3" xfId="10977"/>
    <cellStyle name="style1422648091978 3 4" xfId="7047"/>
    <cellStyle name="style1422648091978 4" xfId="693"/>
    <cellStyle name="style1422648091978 4 2" xfId="10979"/>
    <cellStyle name="style1422648091978 4 3" xfId="7753"/>
    <cellStyle name="style1422648091978 5" xfId="10323"/>
    <cellStyle name="style1422648091978 6" xfId="5179"/>
    <cellStyle name="style1422648092024" xfId="33"/>
    <cellStyle name="style1422648092024 2" xfId="694"/>
    <cellStyle name="style1422648092024 2 2" xfId="695"/>
    <cellStyle name="style1422648092024 2 2 2" xfId="10981"/>
    <cellStyle name="style1422648092024 2 2 3" xfId="9134"/>
    <cellStyle name="style1422648092024 2 3" xfId="10980"/>
    <cellStyle name="style1422648092024 2 4" xfId="6564"/>
    <cellStyle name="style1422648092024 3" xfId="696"/>
    <cellStyle name="style1422648092024 3 2" xfId="697"/>
    <cellStyle name="style1422648092024 3 2 2" xfId="10983"/>
    <cellStyle name="style1422648092024 3 2 3" xfId="9618"/>
    <cellStyle name="style1422648092024 3 3" xfId="10982"/>
    <cellStyle name="style1422648092024 3 4" xfId="7048"/>
    <cellStyle name="style1422648092024 4" xfId="698"/>
    <cellStyle name="style1422648092024 4 2" xfId="10984"/>
    <cellStyle name="style1422648092024 4 3" xfId="7754"/>
    <cellStyle name="style1422648092024 5" xfId="10324"/>
    <cellStyle name="style1422648092024 6" xfId="5180"/>
    <cellStyle name="style1422648092068" xfId="34"/>
    <cellStyle name="style1422648092068 2" xfId="699"/>
    <cellStyle name="style1422648092068 2 2" xfId="700"/>
    <cellStyle name="style1422648092068 2 2 2" xfId="10986"/>
    <cellStyle name="style1422648092068 2 2 3" xfId="9135"/>
    <cellStyle name="style1422648092068 2 3" xfId="10985"/>
    <cellStyle name="style1422648092068 2 4" xfId="6565"/>
    <cellStyle name="style1422648092068 3" xfId="701"/>
    <cellStyle name="style1422648092068 3 2" xfId="702"/>
    <cellStyle name="style1422648092068 3 2 2" xfId="10988"/>
    <cellStyle name="style1422648092068 3 2 3" xfId="9619"/>
    <cellStyle name="style1422648092068 3 3" xfId="10987"/>
    <cellStyle name="style1422648092068 3 4" xfId="7049"/>
    <cellStyle name="style1422648092068 4" xfId="703"/>
    <cellStyle name="style1422648092068 4 2" xfId="10989"/>
    <cellStyle name="style1422648092068 4 3" xfId="7755"/>
    <cellStyle name="style1422648092068 5" xfId="10325"/>
    <cellStyle name="style1422648092068 6" xfId="5181"/>
    <cellStyle name="style1422648092113" xfId="35"/>
    <cellStyle name="style1422648092113 2" xfId="704"/>
    <cellStyle name="style1422648092113 2 2" xfId="705"/>
    <cellStyle name="style1422648092113 2 2 2" xfId="10991"/>
    <cellStyle name="style1422648092113 2 2 3" xfId="9136"/>
    <cellStyle name="style1422648092113 2 3" xfId="10990"/>
    <cellStyle name="style1422648092113 2 4" xfId="6566"/>
    <cellStyle name="style1422648092113 3" xfId="706"/>
    <cellStyle name="style1422648092113 3 2" xfId="707"/>
    <cellStyle name="style1422648092113 3 2 2" xfId="10993"/>
    <cellStyle name="style1422648092113 3 2 3" xfId="9620"/>
    <cellStyle name="style1422648092113 3 3" xfId="10992"/>
    <cellStyle name="style1422648092113 3 4" xfId="7050"/>
    <cellStyle name="style1422648092113 4" xfId="708"/>
    <cellStyle name="style1422648092113 4 2" xfId="10994"/>
    <cellStyle name="style1422648092113 4 3" xfId="7756"/>
    <cellStyle name="style1422648092113 5" xfId="10326"/>
    <cellStyle name="style1422648092113 6" xfId="5182"/>
    <cellStyle name="style1422648092158" xfId="36"/>
    <cellStyle name="style1422648092158 2" xfId="709"/>
    <cellStyle name="style1422648092158 2 2" xfId="710"/>
    <cellStyle name="style1422648092158 2 2 2" xfId="10996"/>
    <cellStyle name="style1422648092158 2 2 3" xfId="9137"/>
    <cellStyle name="style1422648092158 2 3" xfId="10995"/>
    <cellStyle name="style1422648092158 2 4" xfId="6567"/>
    <cellStyle name="style1422648092158 3" xfId="711"/>
    <cellStyle name="style1422648092158 3 2" xfId="712"/>
    <cellStyle name="style1422648092158 3 2 2" xfId="10998"/>
    <cellStyle name="style1422648092158 3 2 3" xfId="9621"/>
    <cellStyle name="style1422648092158 3 3" xfId="10997"/>
    <cellStyle name="style1422648092158 3 4" xfId="7051"/>
    <cellStyle name="style1422648092158 4" xfId="713"/>
    <cellStyle name="style1422648092158 4 2" xfId="10999"/>
    <cellStyle name="style1422648092158 4 3" xfId="7757"/>
    <cellStyle name="style1422648092158 5" xfId="10327"/>
    <cellStyle name="style1422648092158 6" xfId="5183"/>
    <cellStyle name="style1422648092203" xfId="37"/>
    <cellStyle name="style1422648092203 2" xfId="714"/>
    <cellStyle name="style1422648092203 2 2" xfId="715"/>
    <cellStyle name="style1422648092203 2 2 2" xfId="11001"/>
    <cellStyle name="style1422648092203 2 2 3" xfId="9138"/>
    <cellStyle name="style1422648092203 2 3" xfId="11000"/>
    <cellStyle name="style1422648092203 2 4" xfId="6568"/>
    <cellStyle name="style1422648092203 3" xfId="716"/>
    <cellStyle name="style1422648092203 3 2" xfId="717"/>
    <cellStyle name="style1422648092203 3 2 2" xfId="11003"/>
    <cellStyle name="style1422648092203 3 2 3" xfId="9622"/>
    <cellStyle name="style1422648092203 3 3" xfId="11002"/>
    <cellStyle name="style1422648092203 3 4" xfId="7052"/>
    <cellStyle name="style1422648092203 4" xfId="718"/>
    <cellStyle name="style1422648092203 4 2" xfId="11004"/>
    <cellStyle name="style1422648092203 4 3" xfId="7758"/>
    <cellStyle name="style1422648092203 5" xfId="10328"/>
    <cellStyle name="style1422648092203 6" xfId="5184"/>
    <cellStyle name="style1422648092237" xfId="38"/>
    <cellStyle name="style1422648092237 2" xfId="719"/>
    <cellStyle name="style1422648092237 2 2" xfId="720"/>
    <cellStyle name="style1422648092237 2 2 2" xfId="11006"/>
    <cellStyle name="style1422648092237 2 2 3" xfId="9139"/>
    <cellStyle name="style1422648092237 2 3" xfId="11005"/>
    <cellStyle name="style1422648092237 2 4" xfId="6569"/>
    <cellStyle name="style1422648092237 3" xfId="721"/>
    <cellStyle name="style1422648092237 3 2" xfId="722"/>
    <cellStyle name="style1422648092237 3 2 2" xfId="11008"/>
    <cellStyle name="style1422648092237 3 2 3" xfId="9623"/>
    <cellStyle name="style1422648092237 3 3" xfId="11007"/>
    <cellStyle name="style1422648092237 3 4" xfId="7053"/>
    <cellStyle name="style1422648092237 4" xfId="723"/>
    <cellStyle name="style1422648092237 4 2" xfId="11009"/>
    <cellStyle name="style1422648092237 4 3" xfId="7759"/>
    <cellStyle name="style1422648092237 5" xfId="10329"/>
    <cellStyle name="style1422648092237 6" xfId="5185"/>
    <cellStyle name="style1422648092280" xfId="39"/>
    <cellStyle name="style1422648092280 2" xfId="724"/>
    <cellStyle name="style1422648092280 2 2" xfId="725"/>
    <cellStyle name="style1422648092280 2 2 2" xfId="11011"/>
    <cellStyle name="style1422648092280 2 2 3" xfId="9140"/>
    <cellStyle name="style1422648092280 2 3" xfId="11010"/>
    <cellStyle name="style1422648092280 2 4" xfId="6570"/>
    <cellStyle name="style1422648092280 3" xfId="726"/>
    <cellStyle name="style1422648092280 3 2" xfId="727"/>
    <cellStyle name="style1422648092280 3 2 2" xfId="11013"/>
    <cellStyle name="style1422648092280 3 2 3" xfId="9624"/>
    <cellStyle name="style1422648092280 3 3" xfId="11012"/>
    <cellStyle name="style1422648092280 3 4" xfId="7054"/>
    <cellStyle name="style1422648092280 4" xfId="728"/>
    <cellStyle name="style1422648092280 4 2" xfId="11014"/>
    <cellStyle name="style1422648092280 4 3" xfId="7760"/>
    <cellStyle name="style1422648092280 5" xfId="10330"/>
    <cellStyle name="style1422648092280 6" xfId="5186"/>
    <cellStyle name="style1422648092324" xfId="40"/>
    <cellStyle name="style1422648092324 2" xfId="729"/>
    <cellStyle name="style1422648092324 2 2" xfId="730"/>
    <cellStyle name="style1422648092324 2 2 2" xfId="11016"/>
    <cellStyle name="style1422648092324 2 2 3" xfId="9141"/>
    <cellStyle name="style1422648092324 2 3" xfId="11015"/>
    <cellStyle name="style1422648092324 2 4" xfId="6571"/>
    <cellStyle name="style1422648092324 3" xfId="731"/>
    <cellStyle name="style1422648092324 3 2" xfId="732"/>
    <cellStyle name="style1422648092324 3 2 2" xfId="11018"/>
    <cellStyle name="style1422648092324 3 2 3" xfId="9625"/>
    <cellStyle name="style1422648092324 3 3" xfId="11017"/>
    <cellStyle name="style1422648092324 3 4" xfId="7055"/>
    <cellStyle name="style1422648092324 4" xfId="733"/>
    <cellStyle name="style1422648092324 4 2" xfId="11019"/>
    <cellStyle name="style1422648092324 4 3" xfId="7761"/>
    <cellStyle name="style1422648092324 5" xfId="10331"/>
    <cellStyle name="style1422648092324 6" xfId="5187"/>
    <cellStyle name="style1422648092367" xfId="41"/>
    <cellStyle name="style1422648092367 2" xfId="734"/>
    <cellStyle name="style1422648092367 2 2" xfId="735"/>
    <cellStyle name="style1422648092367 2 2 2" xfId="11021"/>
    <cellStyle name="style1422648092367 2 2 3" xfId="9142"/>
    <cellStyle name="style1422648092367 2 3" xfId="11020"/>
    <cellStyle name="style1422648092367 2 4" xfId="6572"/>
    <cellStyle name="style1422648092367 3" xfId="736"/>
    <cellStyle name="style1422648092367 3 2" xfId="737"/>
    <cellStyle name="style1422648092367 3 2 2" xfId="11023"/>
    <cellStyle name="style1422648092367 3 2 3" xfId="9626"/>
    <cellStyle name="style1422648092367 3 3" xfId="11022"/>
    <cellStyle name="style1422648092367 3 4" xfId="7056"/>
    <cellStyle name="style1422648092367 4" xfId="738"/>
    <cellStyle name="style1422648092367 4 2" xfId="11024"/>
    <cellStyle name="style1422648092367 4 3" xfId="7762"/>
    <cellStyle name="style1422648092367 5" xfId="10332"/>
    <cellStyle name="style1422648092367 6" xfId="5188"/>
    <cellStyle name="style1422648092409" xfId="42"/>
    <cellStyle name="style1422648092409 2" xfId="739"/>
    <cellStyle name="style1422648092409 2 2" xfId="740"/>
    <cellStyle name="style1422648092409 2 2 2" xfId="11026"/>
    <cellStyle name="style1422648092409 2 2 3" xfId="9143"/>
    <cellStyle name="style1422648092409 2 3" xfId="11025"/>
    <cellStyle name="style1422648092409 2 4" xfId="6573"/>
    <cellStyle name="style1422648092409 3" xfId="741"/>
    <cellStyle name="style1422648092409 3 2" xfId="742"/>
    <cellStyle name="style1422648092409 3 2 2" xfId="11028"/>
    <cellStyle name="style1422648092409 3 2 3" xfId="9627"/>
    <cellStyle name="style1422648092409 3 3" xfId="11027"/>
    <cellStyle name="style1422648092409 3 4" xfId="7057"/>
    <cellStyle name="style1422648092409 4" xfId="743"/>
    <cellStyle name="style1422648092409 4 2" xfId="11029"/>
    <cellStyle name="style1422648092409 4 3" xfId="7763"/>
    <cellStyle name="style1422648092409 5" xfId="10333"/>
    <cellStyle name="style1422648092409 6" xfId="5189"/>
    <cellStyle name="style1422648092452" xfId="43"/>
    <cellStyle name="style1422648092452 2" xfId="744"/>
    <cellStyle name="style1422648092452 2 2" xfId="745"/>
    <cellStyle name="style1422648092452 2 2 2" xfId="11031"/>
    <cellStyle name="style1422648092452 2 2 3" xfId="9144"/>
    <cellStyle name="style1422648092452 2 3" xfId="11030"/>
    <cellStyle name="style1422648092452 2 4" xfId="6574"/>
    <cellStyle name="style1422648092452 3" xfId="746"/>
    <cellStyle name="style1422648092452 3 2" xfId="747"/>
    <cellStyle name="style1422648092452 3 2 2" xfId="11033"/>
    <cellStyle name="style1422648092452 3 2 3" xfId="9628"/>
    <cellStyle name="style1422648092452 3 3" xfId="11032"/>
    <cellStyle name="style1422648092452 3 4" xfId="7058"/>
    <cellStyle name="style1422648092452 4" xfId="748"/>
    <cellStyle name="style1422648092452 4 2" xfId="11034"/>
    <cellStyle name="style1422648092452 4 3" xfId="7764"/>
    <cellStyle name="style1422648092452 5" xfId="10334"/>
    <cellStyle name="style1422648092452 6" xfId="5190"/>
    <cellStyle name="style1422648092494" xfId="44"/>
    <cellStyle name="style1422648092494 2" xfId="749"/>
    <cellStyle name="style1422648092494 2 2" xfId="750"/>
    <cellStyle name="style1422648092494 2 2 2" xfId="11036"/>
    <cellStyle name="style1422648092494 2 2 3" xfId="9145"/>
    <cellStyle name="style1422648092494 2 3" xfId="11035"/>
    <cellStyle name="style1422648092494 2 4" xfId="6575"/>
    <cellStyle name="style1422648092494 3" xfId="751"/>
    <cellStyle name="style1422648092494 3 2" xfId="752"/>
    <cellStyle name="style1422648092494 3 2 2" xfId="11038"/>
    <cellStyle name="style1422648092494 3 2 3" xfId="9629"/>
    <cellStyle name="style1422648092494 3 3" xfId="11037"/>
    <cellStyle name="style1422648092494 3 4" xfId="7059"/>
    <cellStyle name="style1422648092494 4" xfId="753"/>
    <cellStyle name="style1422648092494 4 2" xfId="11039"/>
    <cellStyle name="style1422648092494 4 3" xfId="7765"/>
    <cellStyle name="style1422648092494 5" xfId="10335"/>
    <cellStyle name="style1422648092494 6" xfId="5191"/>
    <cellStyle name="style1422648092528" xfId="45"/>
    <cellStyle name="style1422648092528 2" xfId="754"/>
    <cellStyle name="style1422648092528 2 2" xfId="755"/>
    <cellStyle name="style1422648092528 2 2 2" xfId="11041"/>
    <cellStyle name="style1422648092528 2 2 3" xfId="9146"/>
    <cellStyle name="style1422648092528 2 3" xfId="11040"/>
    <cellStyle name="style1422648092528 2 4" xfId="6576"/>
    <cellStyle name="style1422648092528 3" xfId="756"/>
    <cellStyle name="style1422648092528 3 2" xfId="757"/>
    <cellStyle name="style1422648092528 3 2 2" xfId="11043"/>
    <cellStyle name="style1422648092528 3 2 3" xfId="9630"/>
    <cellStyle name="style1422648092528 3 3" xfId="11042"/>
    <cellStyle name="style1422648092528 3 4" xfId="7060"/>
    <cellStyle name="style1422648092528 4" xfId="758"/>
    <cellStyle name="style1422648092528 4 2" xfId="11044"/>
    <cellStyle name="style1422648092528 4 3" xfId="7766"/>
    <cellStyle name="style1422648092528 5" xfId="10336"/>
    <cellStyle name="style1422648092528 6" xfId="5192"/>
    <cellStyle name="style1422648092560" xfId="46"/>
    <cellStyle name="style1422648092560 2" xfId="759"/>
    <cellStyle name="style1422648092560 2 2" xfId="760"/>
    <cellStyle name="style1422648092560 2 2 2" xfId="11046"/>
    <cellStyle name="style1422648092560 2 2 3" xfId="9147"/>
    <cellStyle name="style1422648092560 2 3" xfId="11045"/>
    <cellStyle name="style1422648092560 2 4" xfId="6577"/>
    <cellStyle name="style1422648092560 3" xfId="761"/>
    <cellStyle name="style1422648092560 3 2" xfId="762"/>
    <cellStyle name="style1422648092560 3 2 2" xfId="11048"/>
    <cellStyle name="style1422648092560 3 2 3" xfId="9631"/>
    <cellStyle name="style1422648092560 3 3" xfId="11047"/>
    <cellStyle name="style1422648092560 3 4" xfId="7061"/>
    <cellStyle name="style1422648092560 4" xfId="763"/>
    <cellStyle name="style1422648092560 4 2" xfId="11049"/>
    <cellStyle name="style1422648092560 4 3" xfId="7767"/>
    <cellStyle name="style1422648092560 5" xfId="10337"/>
    <cellStyle name="style1422648092560 6" xfId="5193"/>
    <cellStyle name="style1422648092592" xfId="47"/>
    <cellStyle name="style1422648092592 2" xfId="764"/>
    <cellStyle name="style1422648092592 2 2" xfId="765"/>
    <cellStyle name="style1422648092592 2 2 2" xfId="11051"/>
    <cellStyle name="style1422648092592 2 2 3" xfId="9148"/>
    <cellStyle name="style1422648092592 2 3" xfId="11050"/>
    <cellStyle name="style1422648092592 2 4" xfId="6578"/>
    <cellStyle name="style1422648092592 3" xfId="766"/>
    <cellStyle name="style1422648092592 3 2" xfId="767"/>
    <cellStyle name="style1422648092592 3 2 2" xfId="11053"/>
    <cellStyle name="style1422648092592 3 2 3" xfId="9632"/>
    <cellStyle name="style1422648092592 3 3" xfId="11052"/>
    <cellStyle name="style1422648092592 3 4" xfId="7062"/>
    <cellStyle name="style1422648092592 4" xfId="768"/>
    <cellStyle name="style1422648092592 4 2" xfId="11054"/>
    <cellStyle name="style1422648092592 4 3" xfId="7768"/>
    <cellStyle name="style1422648092592 5" xfId="10338"/>
    <cellStyle name="style1422648092592 6" xfId="5194"/>
    <cellStyle name="style1422648092624" xfId="48"/>
    <cellStyle name="style1422648092624 2" xfId="769"/>
    <cellStyle name="style1422648092624 2 2" xfId="770"/>
    <cellStyle name="style1422648092624 2 2 2" xfId="11056"/>
    <cellStyle name="style1422648092624 2 2 3" xfId="9149"/>
    <cellStyle name="style1422648092624 2 3" xfId="11055"/>
    <cellStyle name="style1422648092624 2 4" xfId="6579"/>
    <cellStyle name="style1422648092624 3" xfId="771"/>
    <cellStyle name="style1422648092624 3 2" xfId="772"/>
    <cellStyle name="style1422648092624 3 2 2" xfId="11058"/>
    <cellStyle name="style1422648092624 3 2 3" xfId="9633"/>
    <cellStyle name="style1422648092624 3 3" xfId="11057"/>
    <cellStyle name="style1422648092624 3 4" xfId="7063"/>
    <cellStyle name="style1422648092624 4" xfId="773"/>
    <cellStyle name="style1422648092624 4 2" xfId="11059"/>
    <cellStyle name="style1422648092624 4 3" xfId="7769"/>
    <cellStyle name="style1422648092624 5" xfId="10339"/>
    <cellStyle name="style1422648092624 6" xfId="5195"/>
    <cellStyle name="style1422648092737" xfId="49"/>
    <cellStyle name="style1422648092737 2" xfId="774"/>
    <cellStyle name="style1422648092737 2 2" xfId="775"/>
    <cellStyle name="style1422648092737 2 2 2" xfId="11061"/>
    <cellStyle name="style1422648092737 2 2 3" xfId="9150"/>
    <cellStyle name="style1422648092737 2 3" xfId="11060"/>
    <cellStyle name="style1422648092737 2 4" xfId="6580"/>
    <cellStyle name="style1422648092737 3" xfId="776"/>
    <cellStyle name="style1422648092737 3 2" xfId="777"/>
    <cellStyle name="style1422648092737 3 2 2" xfId="11063"/>
    <cellStyle name="style1422648092737 3 2 3" xfId="9634"/>
    <cellStyle name="style1422648092737 3 3" xfId="11062"/>
    <cellStyle name="style1422648092737 3 4" xfId="7064"/>
    <cellStyle name="style1422648092737 4" xfId="778"/>
    <cellStyle name="style1422648092737 4 2" xfId="11064"/>
    <cellStyle name="style1422648092737 4 3" xfId="7770"/>
    <cellStyle name="style1422648092737 5" xfId="10340"/>
    <cellStyle name="style1422648092737 6" xfId="5196"/>
    <cellStyle name="style1422648092776" xfId="50"/>
    <cellStyle name="style1422648092776 2" xfId="779"/>
    <cellStyle name="style1422648092776 2 2" xfId="780"/>
    <cellStyle name="style1422648092776 2 2 2" xfId="11066"/>
    <cellStyle name="style1422648092776 2 2 3" xfId="9151"/>
    <cellStyle name="style1422648092776 2 3" xfId="11065"/>
    <cellStyle name="style1422648092776 2 4" xfId="6581"/>
    <cellStyle name="style1422648092776 3" xfId="781"/>
    <cellStyle name="style1422648092776 3 2" xfId="782"/>
    <cellStyle name="style1422648092776 3 2 2" xfId="11068"/>
    <cellStyle name="style1422648092776 3 2 3" xfId="9635"/>
    <cellStyle name="style1422648092776 3 3" xfId="11067"/>
    <cellStyle name="style1422648092776 3 4" xfId="7065"/>
    <cellStyle name="style1422648092776 4" xfId="783"/>
    <cellStyle name="style1422648092776 4 2" xfId="11069"/>
    <cellStyle name="style1422648092776 4 3" xfId="7771"/>
    <cellStyle name="style1422648092776 5" xfId="10341"/>
    <cellStyle name="style1422648092776 6" xfId="5197"/>
    <cellStyle name="style1422648092817" xfId="51"/>
    <cellStyle name="style1422648092817 2" xfId="784"/>
    <cellStyle name="style1422648092817 2 2" xfId="785"/>
    <cellStyle name="style1422648092817 2 2 2" xfId="11071"/>
    <cellStyle name="style1422648092817 2 2 3" xfId="9152"/>
    <cellStyle name="style1422648092817 2 3" xfId="11070"/>
    <cellStyle name="style1422648092817 2 4" xfId="6582"/>
    <cellStyle name="style1422648092817 3" xfId="786"/>
    <cellStyle name="style1422648092817 3 2" xfId="787"/>
    <cellStyle name="style1422648092817 3 2 2" xfId="11073"/>
    <cellStyle name="style1422648092817 3 2 3" xfId="9636"/>
    <cellStyle name="style1422648092817 3 3" xfId="11072"/>
    <cellStyle name="style1422648092817 3 4" xfId="7066"/>
    <cellStyle name="style1422648092817 4" xfId="788"/>
    <cellStyle name="style1422648092817 4 2" xfId="11074"/>
    <cellStyle name="style1422648092817 4 3" xfId="7772"/>
    <cellStyle name="style1422648092817 5" xfId="10342"/>
    <cellStyle name="style1422648092817 6" xfId="5198"/>
    <cellStyle name="style1422648092857" xfId="52"/>
    <cellStyle name="style1422648092857 2" xfId="789"/>
    <cellStyle name="style1422648092857 2 2" xfId="790"/>
    <cellStyle name="style1422648092857 2 2 2" xfId="11076"/>
    <cellStyle name="style1422648092857 2 2 3" xfId="9153"/>
    <cellStyle name="style1422648092857 2 3" xfId="11075"/>
    <cellStyle name="style1422648092857 2 4" xfId="6583"/>
    <cellStyle name="style1422648092857 3" xfId="791"/>
    <cellStyle name="style1422648092857 3 2" xfId="792"/>
    <cellStyle name="style1422648092857 3 2 2" xfId="11078"/>
    <cellStyle name="style1422648092857 3 2 3" xfId="9637"/>
    <cellStyle name="style1422648092857 3 3" xfId="11077"/>
    <cellStyle name="style1422648092857 3 4" xfId="7067"/>
    <cellStyle name="style1422648092857 4" xfId="793"/>
    <cellStyle name="style1422648092857 4 2" xfId="11079"/>
    <cellStyle name="style1422648092857 4 3" xfId="7773"/>
    <cellStyle name="style1422648092857 5" xfId="10343"/>
    <cellStyle name="style1422648092857 6" xfId="5199"/>
    <cellStyle name="style1422648092897" xfId="53"/>
    <cellStyle name="style1422648092897 2" xfId="794"/>
    <cellStyle name="style1422648092897 2 2" xfId="795"/>
    <cellStyle name="style1422648092897 2 2 2" xfId="11081"/>
    <cellStyle name="style1422648092897 2 2 3" xfId="9154"/>
    <cellStyle name="style1422648092897 2 3" xfId="11080"/>
    <cellStyle name="style1422648092897 2 4" xfId="6584"/>
    <cellStyle name="style1422648092897 3" xfId="796"/>
    <cellStyle name="style1422648092897 3 2" xfId="797"/>
    <cellStyle name="style1422648092897 3 2 2" xfId="11083"/>
    <cellStyle name="style1422648092897 3 2 3" xfId="9638"/>
    <cellStyle name="style1422648092897 3 3" xfId="11082"/>
    <cellStyle name="style1422648092897 3 4" xfId="7068"/>
    <cellStyle name="style1422648092897 4" xfId="798"/>
    <cellStyle name="style1422648092897 4 2" xfId="11084"/>
    <cellStyle name="style1422648092897 4 3" xfId="7774"/>
    <cellStyle name="style1422648092897 5" xfId="10344"/>
    <cellStyle name="style1422648092897 6" xfId="5200"/>
    <cellStyle name="style1422648092936" xfId="54"/>
    <cellStyle name="style1422648092936 2" xfId="799"/>
    <cellStyle name="style1422648092936 2 2" xfId="800"/>
    <cellStyle name="style1422648092936 2 2 2" xfId="11086"/>
    <cellStyle name="style1422648092936 2 2 3" xfId="9155"/>
    <cellStyle name="style1422648092936 2 3" xfId="11085"/>
    <cellStyle name="style1422648092936 2 4" xfId="6585"/>
    <cellStyle name="style1422648092936 3" xfId="801"/>
    <cellStyle name="style1422648092936 3 2" xfId="802"/>
    <cellStyle name="style1422648092936 3 2 2" xfId="11088"/>
    <cellStyle name="style1422648092936 3 2 3" xfId="9639"/>
    <cellStyle name="style1422648092936 3 3" xfId="11087"/>
    <cellStyle name="style1422648092936 3 4" xfId="7069"/>
    <cellStyle name="style1422648092936 4" xfId="803"/>
    <cellStyle name="style1422648092936 4 2" xfId="11089"/>
    <cellStyle name="style1422648092936 4 3" xfId="7775"/>
    <cellStyle name="style1422648092936 5" xfId="10345"/>
    <cellStyle name="style1422648092936 6" xfId="5201"/>
    <cellStyle name="style1422648092974" xfId="55"/>
    <cellStyle name="style1422648092974 2" xfId="804"/>
    <cellStyle name="style1422648092974 2 2" xfId="805"/>
    <cellStyle name="style1422648092974 2 2 2" xfId="11091"/>
    <cellStyle name="style1422648092974 2 2 3" xfId="9156"/>
    <cellStyle name="style1422648092974 2 3" xfId="11090"/>
    <cellStyle name="style1422648092974 2 4" xfId="6586"/>
    <cellStyle name="style1422648092974 3" xfId="806"/>
    <cellStyle name="style1422648092974 3 2" xfId="807"/>
    <cellStyle name="style1422648092974 3 2 2" xfId="11093"/>
    <cellStyle name="style1422648092974 3 2 3" xfId="9640"/>
    <cellStyle name="style1422648092974 3 3" xfId="11092"/>
    <cellStyle name="style1422648092974 3 4" xfId="7070"/>
    <cellStyle name="style1422648092974 4" xfId="808"/>
    <cellStyle name="style1422648092974 4 2" xfId="11094"/>
    <cellStyle name="style1422648092974 4 3" xfId="7776"/>
    <cellStyle name="style1422648092974 5" xfId="10346"/>
    <cellStyle name="style1422648092974 6" xfId="5202"/>
    <cellStyle name="style1422648093010" xfId="56"/>
    <cellStyle name="style1422648093010 2" xfId="809"/>
    <cellStyle name="style1422648093010 2 2" xfId="810"/>
    <cellStyle name="style1422648093010 2 2 2" xfId="11096"/>
    <cellStyle name="style1422648093010 2 2 3" xfId="9157"/>
    <cellStyle name="style1422648093010 2 3" xfId="11095"/>
    <cellStyle name="style1422648093010 2 4" xfId="6587"/>
    <cellStyle name="style1422648093010 3" xfId="811"/>
    <cellStyle name="style1422648093010 3 2" xfId="812"/>
    <cellStyle name="style1422648093010 3 2 2" xfId="11098"/>
    <cellStyle name="style1422648093010 3 2 3" xfId="9641"/>
    <cellStyle name="style1422648093010 3 3" xfId="11097"/>
    <cellStyle name="style1422648093010 3 4" xfId="7071"/>
    <cellStyle name="style1422648093010 4" xfId="813"/>
    <cellStyle name="style1422648093010 4 2" xfId="11099"/>
    <cellStyle name="style1422648093010 4 3" xfId="7777"/>
    <cellStyle name="style1422648093010 5" xfId="10347"/>
    <cellStyle name="style1422648093010 6" xfId="5203"/>
    <cellStyle name="style1422648093047" xfId="57"/>
    <cellStyle name="style1422648093047 2" xfId="814"/>
    <cellStyle name="style1422648093047 2 2" xfId="815"/>
    <cellStyle name="style1422648093047 2 2 2" xfId="11101"/>
    <cellStyle name="style1422648093047 2 2 3" xfId="9158"/>
    <cellStyle name="style1422648093047 2 3" xfId="11100"/>
    <cellStyle name="style1422648093047 2 4" xfId="6588"/>
    <cellStyle name="style1422648093047 3" xfId="816"/>
    <cellStyle name="style1422648093047 3 2" xfId="817"/>
    <cellStyle name="style1422648093047 3 2 2" xfId="11103"/>
    <cellStyle name="style1422648093047 3 2 3" xfId="9642"/>
    <cellStyle name="style1422648093047 3 3" xfId="11102"/>
    <cellStyle name="style1422648093047 3 4" xfId="7072"/>
    <cellStyle name="style1422648093047 4" xfId="818"/>
    <cellStyle name="style1422648093047 4 2" xfId="11104"/>
    <cellStyle name="style1422648093047 4 3" xfId="7778"/>
    <cellStyle name="style1422648093047 5" xfId="10348"/>
    <cellStyle name="style1422648093047 6" xfId="5204"/>
    <cellStyle name="style1422648093083" xfId="58"/>
    <cellStyle name="style1422648093083 2" xfId="819"/>
    <cellStyle name="style1422648093083 2 2" xfId="820"/>
    <cellStyle name="style1422648093083 2 2 2" xfId="11106"/>
    <cellStyle name="style1422648093083 2 2 3" xfId="9159"/>
    <cellStyle name="style1422648093083 2 3" xfId="11105"/>
    <cellStyle name="style1422648093083 2 4" xfId="6589"/>
    <cellStyle name="style1422648093083 3" xfId="821"/>
    <cellStyle name="style1422648093083 3 2" xfId="822"/>
    <cellStyle name="style1422648093083 3 2 2" xfId="11108"/>
    <cellStyle name="style1422648093083 3 2 3" xfId="9643"/>
    <cellStyle name="style1422648093083 3 3" xfId="11107"/>
    <cellStyle name="style1422648093083 3 4" xfId="7073"/>
    <cellStyle name="style1422648093083 4" xfId="823"/>
    <cellStyle name="style1422648093083 4 2" xfId="11109"/>
    <cellStyle name="style1422648093083 4 3" xfId="7779"/>
    <cellStyle name="style1422648093083 5" xfId="10349"/>
    <cellStyle name="style1422648093083 6" xfId="5205"/>
    <cellStyle name="style1422648093113" xfId="59"/>
    <cellStyle name="style1422648093113 2" xfId="824"/>
    <cellStyle name="style1422648093113 2 2" xfId="825"/>
    <cellStyle name="style1422648093113 2 2 2" xfId="11111"/>
    <cellStyle name="style1422648093113 2 2 3" xfId="9160"/>
    <cellStyle name="style1422648093113 2 3" xfId="11110"/>
    <cellStyle name="style1422648093113 2 4" xfId="6590"/>
    <cellStyle name="style1422648093113 3" xfId="826"/>
    <cellStyle name="style1422648093113 3 2" xfId="827"/>
    <cellStyle name="style1422648093113 3 2 2" xfId="11113"/>
    <cellStyle name="style1422648093113 3 2 3" xfId="9644"/>
    <cellStyle name="style1422648093113 3 3" xfId="11112"/>
    <cellStyle name="style1422648093113 3 4" xfId="7074"/>
    <cellStyle name="style1422648093113 4" xfId="828"/>
    <cellStyle name="style1422648093113 4 2" xfId="11114"/>
    <cellStyle name="style1422648093113 4 3" xfId="7780"/>
    <cellStyle name="style1422648093113 5" xfId="10350"/>
    <cellStyle name="style1422648093113 6" xfId="5206"/>
    <cellStyle name="style1422648093142" xfId="60"/>
    <cellStyle name="style1422648093142 2" xfId="829"/>
    <cellStyle name="style1422648093142 2 2" xfId="830"/>
    <cellStyle name="style1422648093142 2 2 2" xfId="11116"/>
    <cellStyle name="style1422648093142 2 2 3" xfId="9161"/>
    <cellStyle name="style1422648093142 2 3" xfId="11115"/>
    <cellStyle name="style1422648093142 2 4" xfId="6591"/>
    <cellStyle name="style1422648093142 3" xfId="831"/>
    <cellStyle name="style1422648093142 3 2" xfId="832"/>
    <cellStyle name="style1422648093142 3 2 2" xfId="11118"/>
    <cellStyle name="style1422648093142 3 2 3" xfId="9645"/>
    <cellStyle name="style1422648093142 3 3" xfId="11117"/>
    <cellStyle name="style1422648093142 3 4" xfId="7075"/>
    <cellStyle name="style1422648093142 4" xfId="833"/>
    <cellStyle name="style1422648093142 4 2" xfId="11119"/>
    <cellStyle name="style1422648093142 4 3" xfId="7781"/>
    <cellStyle name="style1422648093142 5" xfId="10351"/>
    <cellStyle name="style1422648093142 6" xfId="5207"/>
    <cellStyle name="style1422648093173" xfId="61"/>
    <cellStyle name="style1422648093173 2" xfId="834"/>
    <cellStyle name="style1422648093173 2 2" xfId="835"/>
    <cellStyle name="style1422648093173 2 2 2" xfId="11121"/>
    <cellStyle name="style1422648093173 2 2 3" xfId="9162"/>
    <cellStyle name="style1422648093173 2 3" xfId="11120"/>
    <cellStyle name="style1422648093173 2 4" xfId="6592"/>
    <cellStyle name="style1422648093173 3" xfId="836"/>
    <cellStyle name="style1422648093173 3 2" xfId="837"/>
    <cellStyle name="style1422648093173 3 2 2" xfId="11123"/>
    <cellStyle name="style1422648093173 3 2 3" xfId="9646"/>
    <cellStyle name="style1422648093173 3 3" xfId="11122"/>
    <cellStyle name="style1422648093173 3 4" xfId="7076"/>
    <cellStyle name="style1422648093173 4" xfId="838"/>
    <cellStyle name="style1422648093173 4 2" xfId="11124"/>
    <cellStyle name="style1422648093173 4 3" xfId="7782"/>
    <cellStyle name="style1422648093173 5" xfId="10352"/>
    <cellStyle name="style1422648093173 6" xfId="5208"/>
    <cellStyle name="style1422648093204" xfId="62"/>
    <cellStyle name="style1422648093204 2" xfId="839"/>
    <cellStyle name="style1422648093204 2 2" xfId="840"/>
    <cellStyle name="style1422648093204 2 2 2" xfId="11126"/>
    <cellStyle name="style1422648093204 2 2 3" xfId="9163"/>
    <cellStyle name="style1422648093204 2 3" xfId="11125"/>
    <cellStyle name="style1422648093204 2 4" xfId="6593"/>
    <cellStyle name="style1422648093204 3" xfId="841"/>
    <cellStyle name="style1422648093204 3 2" xfId="842"/>
    <cellStyle name="style1422648093204 3 2 2" xfId="11128"/>
    <cellStyle name="style1422648093204 3 2 3" xfId="9647"/>
    <cellStyle name="style1422648093204 3 3" xfId="11127"/>
    <cellStyle name="style1422648093204 3 4" xfId="7077"/>
    <cellStyle name="style1422648093204 4" xfId="843"/>
    <cellStyle name="style1422648093204 4 2" xfId="11129"/>
    <cellStyle name="style1422648093204 4 3" xfId="7783"/>
    <cellStyle name="style1422648093204 5" xfId="10353"/>
    <cellStyle name="style1422648093204 6" xfId="5209"/>
    <cellStyle name="style1422648093239" xfId="63"/>
    <cellStyle name="style1422648093239 2" xfId="844"/>
    <cellStyle name="style1422648093239 2 2" xfId="845"/>
    <cellStyle name="style1422648093239 2 2 2" xfId="11131"/>
    <cellStyle name="style1422648093239 2 2 3" xfId="9164"/>
    <cellStyle name="style1422648093239 2 3" xfId="11130"/>
    <cellStyle name="style1422648093239 2 4" xfId="6594"/>
    <cellStyle name="style1422648093239 3" xfId="846"/>
    <cellStyle name="style1422648093239 3 2" xfId="847"/>
    <cellStyle name="style1422648093239 3 2 2" xfId="11133"/>
    <cellStyle name="style1422648093239 3 2 3" xfId="9648"/>
    <cellStyle name="style1422648093239 3 3" xfId="11132"/>
    <cellStyle name="style1422648093239 3 4" xfId="7078"/>
    <cellStyle name="style1422648093239 4" xfId="848"/>
    <cellStyle name="style1422648093239 4 2" xfId="11134"/>
    <cellStyle name="style1422648093239 4 3" xfId="7784"/>
    <cellStyle name="style1422648093239 5" xfId="10354"/>
    <cellStyle name="style1422648093239 6" xfId="5210"/>
    <cellStyle name="style1422648093267" xfId="64"/>
    <cellStyle name="style1422648093267 2" xfId="849"/>
    <cellStyle name="style1422648093267 2 2" xfId="850"/>
    <cellStyle name="style1422648093267 2 2 2" xfId="11136"/>
    <cellStyle name="style1422648093267 2 2 3" xfId="9165"/>
    <cellStyle name="style1422648093267 2 3" xfId="11135"/>
    <cellStyle name="style1422648093267 2 4" xfId="6595"/>
    <cellStyle name="style1422648093267 3" xfId="851"/>
    <cellStyle name="style1422648093267 3 2" xfId="852"/>
    <cellStyle name="style1422648093267 3 2 2" xfId="11138"/>
    <cellStyle name="style1422648093267 3 2 3" xfId="9649"/>
    <cellStyle name="style1422648093267 3 3" xfId="11137"/>
    <cellStyle name="style1422648093267 3 4" xfId="7079"/>
    <cellStyle name="style1422648093267 4" xfId="853"/>
    <cellStyle name="style1422648093267 4 2" xfId="11139"/>
    <cellStyle name="style1422648093267 4 3" xfId="7785"/>
    <cellStyle name="style1422648093267 5" xfId="10355"/>
    <cellStyle name="style1422648093267 6" xfId="5211"/>
    <cellStyle name="style1422648093295" xfId="65"/>
    <cellStyle name="style1422648093295 2" xfId="854"/>
    <cellStyle name="style1422648093295 2 2" xfId="855"/>
    <cellStyle name="style1422648093295 2 2 2" xfId="11141"/>
    <cellStyle name="style1422648093295 2 2 3" xfId="9166"/>
    <cellStyle name="style1422648093295 2 3" xfId="11140"/>
    <cellStyle name="style1422648093295 2 4" xfId="6596"/>
    <cellStyle name="style1422648093295 3" xfId="856"/>
    <cellStyle name="style1422648093295 3 2" xfId="857"/>
    <cellStyle name="style1422648093295 3 2 2" xfId="11143"/>
    <cellStyle name="style1422648093295 3 2 3" xfId="9650"/>
    <cellStyle name="style1422648093295 3 3" xfId="11142"/>
    <cellStyle name="style1422648093295 3 4" xfId="7080"/>
    <cellStyle name="style1422648093295 4" xfId="858"/>
    <cellStyle name="style1422648093295 4 2" xfId="11144"/>
    <cellStyle name="style1422648093295 4 3" xfId="7786"/>
    <cellStyle name="style1422648093295 5" xfId="10356"/>
    <cellStyle name="style1422648093295 6" xfId="5212"/>
    <cellStyle name="style1422648093324" xfId="66"/>
    <cellStyle name="style1422648093324 2" xfId="859"/>
    <cellStyle name="style1422648093324 2 2" xfId="860"/>
    <cellStyle name="style1422648093324 2 2 2" xfId="11146"/>
    <cellStyle name="style1422648093324 2 2 3" xfId="9167"/>
    <cellStyle name="style1422648093324 2 3" xfId="11145"/>
    <cellStyle name="style1422648093324 2 4" xfId="6597"/>
    <cellStyle name="style1422648093324 3" xfId="861"/>
    <cellStyle name="style1422648093324 3 2" xfId="862"/>
    <cellStyle name="style1422648093324 3 2 2" xfId="11148"/>
    <cellStyle name="style1422648093324 3 2 3" xfId="9651"/>
    <cellStyle name="style1422648093324 3 3" xfId="11147"/>
    <cellStyle name="style1422648093324 3 4" xfId="7081"/>
    <cellStyle name="style1422648093324 4" xfId="863"/>
    <cellStyle name="style1422648093324 4 2" xfId="11149"/>
    <cellStyle name="style1422648093324 4 3" xfId="7787"/>
    <cellStyle name="style1422648093324 5" xfId="10357"/>
    <cellStyle name="style1422648093324 6" xfId="5213"/>
    <cellStyle name="style1422648093355" xfId="67"/>
    <cellStyle name="style1422648093355 2" xfId="864"/>
    <cellStyle name="style1422648093355 2 2" xfId="865"/>
    <cellStyle name="style1422648093355 2 2 2" xfId="11151"/>
    <cellStyle name="style1422648093355 2 2 3" xfId="9168"/>
    <cellStyle name="style1422648093355 2 3" xfId="11150"/>
    <cellStyle name="style1422648093355 2 4" xfId="6598"/>
    <cellStyle name="style1422648093355 3" xfId="866"/>
    <cellStyle name="style1422648093355 3 2" xfId="867"/>
    <cellStyle name="style1422648093355 3 2 2" xfId="11153"/>
    <cellStyle name="style1422648093355 3 2 3" xfId="9652"/>
    <cellStyle name="style1422648093355 3 3" xfId="11152"/>
    <cellStyle name="style1422648093355 3 4" xfId="7082"/>
    <cellStyle name="style1422648093355 4" xfId="868"/>
    <cellStyle name="style1422648093355 4 2" xfId="11154"/>
    <cellStyle name="style1422648093355 4 3" xfId="7788"/>
    <cellStyle name="style1422648093355 5" xfId="10358"/>
    <cellStyle name="style1422648093355 6" xfId="5214"/>
    <cellStyle name="style1422648093383" xfId="68"/>
    <cellStyle name="style1422648093383 2" xfId="869"/>
    <cellStyle name="style1422648093383 2 2" xfId="870"/>
    <cellStyle name="style1422648093383 2 2 2" xfId="11156"/>
    <cellStyle name="style1422648093383 2 2 3" xfId="9169"/>
    <cellStyle name="style1422648093383 2 3" xfId="11155"/>
    <cellStyle name="style1422648093383 2 4" xfId="6599"/>
    <cellStyle name="style1422648093383 3" xfId="871"/>
    <cellStyle name="style1422648093383 3 2" xfId="872"/>
    <cellStyle name="style1422648093383 3 2 2" xfId="11158"/>
    <cellStyle name="style1422648093383 3 2 3" xfId="9653"/>
    <cellStyle name="style1422648093383 3 3" xfId="11157"/>
    <cellStyle name="style1422648093383 3 4" xfId="7083"/>
    <cellStyle name="style1422648093383 4" xfId="873"/>
    <cellStyle name="style1422648093383 4 2" xfId="11159"/>
    <cellStyle name="style1422648093383 4 3" xfId="7789"/>
    <cellStyle name="style1422648093383 5" xfId="10359"/>
    <cellStyle name="style1422648093383 6" xfId="5215"/>
    <cellStyle name="style1422648093412" xfId="69"/>
    <cellStyle name="style1422648093412 2" xfId="874"/>
    <cellStyle name="style1422648093412 2 2" xfId="875"/>
    <cellStyle name="style1422648093412 2 2 2" xfId="11161"/>
    <cellStyle name="style1422648093412 2 2 3" xfId="9170"/>
    <cellStyle name="style1422648093412 2 3" xfId="11160"/>
    <cellStyle name="style1422648093412 2 4" xfId="6600"/>
    <cellStyle name="style1422648093412 3" xfId="876"/>
    <cellStyle name="style1422648093412 3 2" xfId="877"/>
    <cellStyle name="style1422648093412 3 2 2" xfId="11163"/>
    <cellStyle name="style1422648093412 3 2 3" xfId="9654"/>
    <cellStyle name="style1422648093412 3 3" xfId="11162"/>
    <cellStyle name="style1422648093412 3 4" xfId="7084"/>
    <cellStyle name="style1422648093412 4" xfId="878"/>
    <cellStyle name="style1422648093412 4 2" xfId="11164"/>
    <cellStyle name="style1422648093412 4 3" xfId="7790"/>
    <cellStyle name="style1422648093412 5" xfId="10360"/>
    <cellStyle name="style1422648093412 6" xfId="5216"/>
    <cellStyle name="style1422648093520" xfId="70"/>
    <cellStyle name="style1422648093520 2" xfId="879"/>
    <cellStyle name="style1422648093520 2 2" xfId="880"/>
    <cellStyle name="style1422648093520 2 2 2" xfId="11166"/>
    <cellStyle name="style1422648093520 2 2 3" xfId="9171"/>
    <cellStyle name="style1422648093520 2 3" xfId="11165"/>
    <cellStyle name="style1422648093520 2 4" xfId="6601"/>
    <cellStyle name="style1422648093520 3" xfId="881"/>
    <cellStyle name="style1422648093520 3 2" xfId="882"/>
    <cellStyle name="style1422648093520 3 2 2" xfId="11168"/>
    <cellStyle name="style1422648093520 3 2 3" xfId="9655"/>
    <cellStyle name="style1422648093520 3 3" xfId="11167"/>
    <cellStyle name="style1422648093520 3 4" xfId="7085"/>
    <cellStyle name="style1422648093520 4" xfId="883"/>
    <cellStyle name="style1422648093520 4 2" xfId="11169"/>
    <cellStyle name="style1422648093520 4 3" xfId="7791"/>
    <cellStyle name="style1422648093520 5" xfId="10361"/>
    <cellStyle name="style1422648093520 6" xfId="5217"/>
    <cellStyle name="style1422648093558" xfId="71"/>
    <cellStyle name="style1422648093558 2" xfId="884"/>
    <cellStyle name="style1422648093558 2 2" xfId="885"/>
    <cellStyle name="style1422648093558 2 2 2" xfId="11171"/>
    <cellStyle name="style1422648093558 2 2 3" xfId="9172"/>
    <cellStyle name="style1422648093558 2 3" xfId="11170"/>
    <cellStyle name="style1422648093558 2 4" xfId="6602"/>
    <cellStyle name="style1422648093558 3" xfId="886"/>
    <cellStyle name="style1422648093558 3 2" xfId="887"/>
    <cellStyle name="style1422648093558 3 2 2" xfId="11173"/>
    <cellStyle name="style1422648093558 3 2 3" xfId="9656"/>
    <cellStyle name="style1422648093558 3 3" xfId="11172"/>
    <cellStyle name="style1422648093558 3 4" xfId="7086"/>
    <cellStyle name="style1422648093558 4" xfId="888"/>
    <cellStyle name="style1422648093558 4 2" xfId="11174"/>
    <cellStyle name="style1422648093558 4 3" xfId="7792"/>
    <cellStyle name="style1422648093558 5" xfId="10362"/>
    <cellStyle name="style1422648093558 6" xfId="5218"/>
    <cellStyle name="style1422648093623" xfId="72"/>
    <cellStyle name="style1422648093623 2" xfId="889"/>
    <cellStyle name="style1422648093623 2 2" xfId="890"/>
    <cellStyle name="style1422648093623 2 2 2" xfId="11176"/>
    <cellStyle name="style1422648093623 2 2 3" xfId="9173"/>
    <cellStyle name="style1422648093623 2 3" xfId="11175"/>
    <cellStyle name="style1422648093623 2 4" xfId="6603"/>
    <cellStyle name="style1422648093623 3" xfId="891"/>
    <cellStyle name="style1422648093623 3 2" xfId="892"/>
    <cellStyle name="style1422648093623 3 2 2" xfId="11178"/>
    <cellStyle name="style1422648093623 3 2 3" xfId="9657"/>
    <cellStyle name="style1422648093623 3 3" xfId="11177"/>
    <cellStyle name="style1422648093623 3 4" xfId="7087"/>
    <cellStyle name="style1422648093623 4" xfId="893"/>
    <cellStyle name="style1422648093623 4 2" xfId="11179"/>
    <cellStyle name="style1422648093623 4 3" xfId="7793"/>
    <cellStyle name="style1422648093623 5" xfId="10363"/>
    <cellStyle name="style1422648093623 6" xfId="5219"/>
    <cellStyle name="style1422648093708" xfId="73"/>
    <cellStyle name="style1422648093708 2" xfId="894"/>
    <cellStyle name="style1422648093708 2 2" xfId="895"/>
    <cellStyle name="style1422648093708 2 2 2" xfId="11181"/>
    <cellStyle name="style1422648093708 2 2 3" xfId="9174"/>
    <cellStyle name="style1422648093708 2 3" xfId="11180"/>
    <cellStyle name="style1422648093708 2 4" xfId="6604"/>
    <cellStyle name="style1422648093708 3" xfId="896"/>
    <cellStyle name="style1422648093708 3 2" xfId="897"/>
    <cellStyle name="style1422648093708 3 2 2" xfId="11183"/>
    <cellStyle name="style1422648093708 3 2 3" xfId="9658"/>
    <cellStyle name="style1422648093708 3 3" xfId="11182"/>
    <cellStyle name="style1422648093708 3 4" xfId="7088"/>
    <cellStyle name="style1422648093708 4" xfId="898"/>
    <cellStyle name="style1422648093708 4 2" xfId="11184"/>
    <cellStyle name="style1422648093708 4 3" xfId="7794"/>
    <cellStyle name="style1422648093708 5" xfId="10364"/>
    <cellStyle name="style1422648093708 6" xfId="5220"/>
    <cellStyle name="style1422648093739" xfId="74"/>
    <cellStyle name="style1422648093739 2" xfId="899"/>
    <cellStyle name="style1422648093739 2 2" xfId="900"/>
    <cellStyle name="style1422648093739 2 2 2" xfId="11186"/>
    <cellStyle name="style1422648093739 2 2 3" xfId="9175"/>
    <cellStyle name="style1422648093739 2 3" xfId="11185"/>
    <cellStyle name="style1422648093739 2 4" xfId="6605"/>
    <cellStyle name="style1422648093739 3" xfId="901"/>
    <cellStyle name="style1422648093739 3 2" xfId="902"/>
    <cellStyle name="style1422648093739 3 2 2" xfId="11188"/>
    <cellStyle name="style1422648093739 3 2 3" xfId="9659"/>
    <cellStyle name="style1422648093739 3 3" xfId="11187"/>
    <cellStyle name="style1422648093739 3 4" xfId="7089"/>
    <cellStyle name="style1422648093739 4" xfId="903"/>
    <cellStyle name="style1422648093739 4 2" xfId="11189"/>
    <cellStyle name="style1422648093739 4 3" xfId="7795"/>
    <cellStyle name="style1422648093739 5" xfId="10365"/>
    <cellStyle name="style1422648093739 6" xfId="5221"/>
    <cellStyle name="style1422648093769" xfId="75"/>
    <cellStyle name="style1422648093769 2" xfId="904"/>
    <cellStyle name="style1422648093769 2 2" xfId="905"/>
    <cellStyle name="style1422648093769 2 2 2" xfId="11191"/>
    <cellStyle name="style1422648093769 2 2 3" xfId="9176"/>
    <cellStyle name="style1422648093769 2 3" xfId="11190"/>
    <cellStyle name="style1422648093769 2 4" xfId="6606"/>
    <cellStyle name="style1422648093769 3" xfId="906"/>
    <cellStyle name="style1422648093769 3 2" xfId="907"/>
    <cellStyle name="style1422648093769 3 2 2" xfId="11193"/>
    <cellStyle name="style1422648093769 3 2 3" xfId="9660"/>
    <cellStyle name="style1422648093769 3 3" xfId="11192"/>
    <cellStyle name="style1422648093769 3 4" xfId="7090"/>
    <cellStyle name="style1422648093769 4" xfId="908"/>
    <cellStyle name="style1422648093769 4 2" xfId="11194"/>
    <cellStyle name="style1422648093769 4 3" xfId="7796"/>
    <cellStyle name="style1422648093769 5" xfId="10366"/>
    <cellStyle name="style1422648093769 6" xfId="5222"/>
    <cellStyle name="style1422648093798" xfId="76"/>
    <cellStyle name="style1422648093798 2" xfId="909"/>
    <cellStyle name="style1422648093798 2 2" xfId="910"/>
    <cellStyle name="style1422648093798 2 2 2" xfId="11196"/>
    <cellStyle name="style1422648093798 2 2 3" xfId="9177"/>
    <cellStyle name="style1422648093798 2 3" xfId="11195"/>
    <cellStyle name="style1422648093798 2 4" xfId="6607"/>
    <cellStyle name="style1422648093798 3" xfId="911"/>
    <cellStyle name="style1422648093798 3 2" xfId="912"/>
    <cellStyle name="style1422648093798 3 2 2" xfId="11198"/>
    <cellStyle name="style1422648093798 3 2 3" xfId="9661"/>
    <cellStyle name="style1422648093798 3 3" xfId="11197"/>
    <cellStyle name="style1422648093798 3 4" xfId="7091"/>
    <cellStyle name="style1422648093798 4" xfId="913"/>
    <cellStyle name="style1422648093798 4 2" xfId="11199"/>
    <cellStyle name="style1422648093798 4 3" xfId="7797"/>
    <cellStyle name="style1422648093798 5" xfId="10367"/>
    <cellStyle name="style1422648093798 6" xfId="5223"/>
    <cellStyle name="style1422648093828" xfId="77"/>
    <cellStyle name="style1422648093828 2" xfId="914"/>
    <cellStyle name="style1422648093828 2 2" xfId="915"/>
    <cellStyle name="style1422648093828 2 2 2" xfId="11201"/>
    <cellStyle name="style1422648093828 2 2 3" xfId="9178"/>
    <cellStyle name="style1422648093828 2 3" xfId="11200"/>
    <cellStyle name="style1422648093828 2 4" xfId="6608"/>
    <cellStyle name="style1422648093828 3" xfId="916"/>
    <cellStyle name="style1422648093828 3 2" xfId="917"/>
    <cellStyle name="style1422648093828 3 2 2" xfId="11203"/>
    <cellStyle name="style1422648093828 3 2 3" xfId="9662"/>
    <cellStyle name="style1422648093828 3 3" xfId="11202"/>
    <cellStyle name="style1422648093828 3 4" xfId="7092"/>
    <cellStyle name="style1422648093828 4" xfId="918"/>
    <cellStyle name="style1422648093828 4 2" xfId="11204"/>
    <cellStyle name="style1422648093828 4 3" xfId="7798"/>
    <cellStyle name="style1422648093828 5" xfId="10368"/>
    <cellStyle name="style1422648093828 6" xfId="5224"/>
    <cellStyle name="style1422648093858" xfId="78"/>
    <cellStyle name="style1422648093858 2" xfId="919"/>
    <cellStyle name="style1422648093858 2 2" xfId="920"/>
    <cellStyle name="style1422648093858 2 2 2" xfId="11206"/>
    <cellStyle name="style1422648093858 2 2 3" xfId="9179"/>
    <cellStyle name="style1422648093858 2 3" xfId="11205"/>
    <cellStyle name="style1422648093858 2 4" xfId="6609"/>
    <cellStyle name="style1422648093858 3" xfId="921"/>
    <cellStyle name="style1422648093858 3 2" xfId="922"/>
    <cellStyle name="style1422648093858 3 2 2" xfId="11208"/>
    <cellStyle name="style1422648093858 3 2 3" xfId="9663"/>
    <cellStyle name="style1422648093858 3 3" xfId="11207"/>
    <cellStyle name="style1422648093858 3 4" xfId="7093"/>
    <cellStyle name="style1422648093858 4" xfId="923"/>
    <cellStyle name="style1422648093858 4 2" xfId="11209"/>
    <cellStyle name="style1422648093858 4 3" xfId="7799"/>
    <cellStyle name="style1422648093858 5" xfId="10369"/>
    <cellStyle name="style1422648093858 6" xfId="5225"/>
    <cellStyle name="style1422648093894" xfId="79"/>
    <cellStyle name="style1422648093894 2" xfId="924"/>
    <cellStyle name="style1422648093894 2 2" xfId="925"/>
    <cellStyle name="style1422648093894 2 2 2" xfId="11211"/>
    <cellStyle name="style1422648093894 2 2 3" xfId="9180"/>
    <cellStyle name="style1422648093894 2 3" xfId="11210"/>
    <cellStyle name="style1422648093894 2 4" xfId="6610"/>
    <cellStyle name="style1422648093894 3" xfId="926"/>
    <cellStyle name="style1422648093894 3 2" xfId="927"/>
    <cellStyle name="style1422648093894 3 2 2" xfId="11213"/>
    <cellStyle name="style1422648093894 3 2 3" xfId="9664"/>
    <cellStyle name="style1422648093894 3 3" xfId="11212"/>
    <cellStyle name="style1422648093894 3 4" xfId="7094"/>
    <cellStyle name="style1422648093894 4" xfId="928"/>
    <cellStyle name="style1422648093894 4 2" xfId="11214"/>
    <cellStyle name="style1422648093894 4 3" xfId="7800"/>
    <cellStyle name="style1422648093894 5" xfId="10370"/>
    <cellStyle name="style1422648093894 6" xfId="5226"/>
    <cellStyle name="style1422648093924" xfId="80"/>
    <cellStyle name="style1422648093924 2" xfId="929"/>
    <cellStyle name="style1422648093924 2 2" xfId="930"/>
    <cellStyle name="style1422648093924 2 2 2" xfId="11216"/>
    <cellStyle name="style1422648093924 2 2 3" xfId="9181"/>
    <cellStyle name="style1422648093924 2 3" xfId="11215"/>
    <cellStyle name="style1422648093924 2 4" xfId="6611"/>
    <cellStyle name="style1422648093924 3" xfId="931"/>
    <cellStyle name="style1422648093924 3 2" xfId="932"/>
    <cellStyle name="style1422648093924 3 2 2" xfId="11218"/>
    <cellStyle name="style1422648093924 3 2 3" xfId="9665"/>
    <cellStyle name="style1422648093924 3 3" xfId="11217"/>
    <cellStyle name="style1422648093924 3 4" xfId="7095"/>
    <cellStyle name="style1422648093924 4" xfId="933"/>
    <cellStyle name="style1422648093924 4 2" xfId="11219"/>
    <cellStyle name="style1422648093924 4 3" xfId="7801"/>
    <cellStyle name="style1422648093924 5" xfId="10371"/>
    <cellStyle name="style1422648093924 6" xfId="5227"/>
    <cellStyle name="style1422648093954" xfId="81"/>
    <cellStyle name="style1422648093954 2" xfId="934"/>
    <cellStyle name="style1422648093954 2 2" xfId="935"/>
    <cellStyle name="style1422648093954 2 2 2" xfId="11221"/>
    <cellStyle name="style1422648093954 2 2 3" xfId="9182"/>
    <cellStyle name="style1422648093954 2 3" xfId="11220"/>
    <cellStyle name="style1422648093954 2 4" xfId="6612"/>
    <cellStyle name="style1422648093954 3" xfId="936"/>
    <cellStyle name="style1422648093954 3 2" xfId="937"/>
    <cellStyle name="style1422648093954 3 2 2" xfId="11223"/>
    <cellStyle name="style1422648093954 3 2 3" xfId="9666"/>
    <cellStyle name="style1422648093954 3 3" xfId="11222"/>
    <cellStyle name="style1422648093954 3 4" xfId="7096"/>
    <cellStyle name="style1422648093954 4" xfId="938"/>
    <cellStyle name="style1422648093954 4 2" xfId="11224"/>
    <cellStyle name="style1422648093954 4 3" xfId="7802"/>
    <cellStyle name="style1422648093954 5" xfId="10372"/>
    <cellStyle name="style1422648093954 6" xfId="5228"/>
    <cellStyle name="style1422648094121" xfId="82"/>
    <cellStyle name="style1422648094121 2" xfId="939"/>
    <cellStyle name="style1422648094121 2 2" xfId="940"/>
    <cellStyle name="style1422648094121 2 2 2" xfId="11226"/>
    <cellStyle name="style1422648094121 2 2 3" xfId="9183"/>
    <cellStyle name="style1422648094121 2 3" xfId="11225"/>
    <cellStyle name="style1422648094121 2 4" xfId="6613"/>
    <cellStyle name="style1422648094121 3" xfId="941"/>
    <cellStyle name="style1422648094121 3 2" xfId="942"/>
    <cellStyle name="style1422648094121 3 2 2" xfId="11228"/>
    <cellStyle name="style1422648094121 3 2 3" xfId="9667"/>
    <cellStyle name="style1422648094121 3 3" xfId="11227"/>
    <cellStyle name="style1422648094121 3 4" xfId="7097"/>
    <cellStyle name="style1422648094121 4" xfId="943"/>
    <cellStyle name="style1422648094121 4 2" xfId="11229"/>
    <cellStyle name="style1422648094121 4 3" xfId="7803"/>
    <cellStyle name="style1422648094121 5" xfId="10373"/>
    <cellStyle name="style1422648094121 6" xfId="5229"/>
    <cellStyle name="style1422648094151" xfId="83"/>
    <cellStyle name="style1422648094151 2" xfId="944"/>
    <cellStyle name="style1422648094151 2 2" xfId="945"/>
    <cellStyle name="style1422648094151 2 2 2" xfId="11231"/>
    <cellStyle name="style1422648094151 2 2 3" xfId="9184"/>
    <cellStyle name="style1422648094151 2 3" xfId="11230"/>
    <cellStyle name="style1422648094151 2 4" xfId="6614"/>
    <cellStyle name="style1422648094151 3" xfId="946"/>
    <cellStyle name="style1422648094151 3 2" xfId="947"/>
    <cellStyle name="style1422648094151 3 2 2" xfId="11233"/>
    <cellStyle name="style1422648094151 3 2 3" xfId="9668"/>
    <cellStyle name="style1422648094151 3 3" xfId="11232"/>
    <cellStyle name="style1422648094151 3 4" xfId="7098"/>
    <cellStyle name="style1422648094151 4" xfId="948"/>
    <cellStyle name="style1422648094151 4 2" xfId="11234"/>
    <cellStyle name="style1422648094151 4 3" xfId="7804"/>
    <cellStyle name="style1422648094151 5" xfId="10374"/>
    <cellStyle name="style1422648094151 6" xfId="5230"/>
    <cellStyle name="style1422648094180" xfId="84"/>
    <cellStyle name="style1422648094180 2" xfId="949"/>
    <cellStyle name="style1422648094180 2 2" xfId="950"/>
    <cellStyle name="style1422648094180 2 2 2" xfId="11236"/>
    <cellStyle name="style1422648094180 2 2 3" xfId="9185"/>
    <cellStyle name="style1422648094180 2 3" xfId="11235"/>
    <cellStyle name="style1422648094180 2 4" xfId="6615"/>
    <cellStyle name="style1422648094180 3" xfId="951"/>
    <cellStyle name="style1422648094180 3 2" xfId="952"/>
    <cellStyle name="style1422648094180 3 2 2" xfId="11238"/>
    <cellStyle name="style1422648094180 3 2 3" xfId="9669"/>
    <cellStyle name="style1422648094180 3 3" xfId="11237"/>
    <cellStyle name="style1422648094180 3 4" xfId="7099"/>
    <cellStyle name="style1422648094180 4" xfId="953"/>
    <cellStyle name="style1422648094180 4 2" xfId="11239"/>
    <cellStyle name="style1422648094180 4 3" xfId="7805"/>
    <cellStyle name="style1422648094180 5" xfId="10375"/>
    <cellStyle name="style1422648094180 6" xfId="5231"/>
    <cellStyle name="style1422648094288" xfId="85"/>
    <cellStyle name="style1422648094288 2" xfId="954"/>
    <cellStyle name="style1422648094288 2 2" xfId="955"/>
    <cellStyle name="style1422648094288 2 2 2" xfId="11241"/>
    <cellStyle name="style1422648094288 2 2 3" xfId="9186"/>
    <cellStyle name="style1422648094288 2 3" xfId="11240"/>
    <cellStyle name="style1422648094288 2 4" xfId="6616"/>
    <cellStyle name="style1422648094288 3" xfId="956"/>
    <cellStyle name="style1422648094288 3 2" xfId="957"/>
    <cellStyle name="style1422648094288 3 2 2" xfId="11243"/>
    <cellStyle name="style1422648094288 3 2 3" xfId="9670"/>
    <cellStyle name="style1422648094288 3 3" xfId="11242"/>
    <cellStyle name="style1422648094288 3 4" xfId="7100"/>
    <cellStyle name="style1422648094288 4" xfId="958"/>
    <cellStyle name="style1422648094288 4 2" xfId="11244"/>
    <cellStyle name="style1422648094288 4 3" xfId="7806"/>
    <cellStyle name="style1422648094288 5" xfId="10376"/>
    <cellStyle name="style1422648094288 6" xfId="5232"/>
    <cellStyle name="style1422648094324" xfId="86"/>
    <cellStyle name="style1422648094324 2" xfId="959"/>
    <cellStyle name="style1422648094324 2 2" xfId="960"/>
    <cellStyle name="style1422648094324 2 2 2" xfId="11246"/>
    <cellStyle name="style1422648094324 2 2 3" xfId="9187"/>
    <cellStyle name="style1422648094324 2 3" xfId="11245"/>
    <cellStyle name="style1422648094324 2 4" xfId="6617"/>
    <cellStyle name="style1422648094324 3" xfId="961"/>
    <cellStyle name="style1422648094324 3 2" xfId="962"/>
    <cellStyle name="style1422648094324 3 2 2" xfId="11248"/>
    <cellStyle name="style1422648094324 3 2 3" xfId="9671"/>
    <cellStyle name="style1422648094324 3 3" xfId="11247"/>
    <cellStyle name="style1422648094324 3 4" xfId="7101"/>
    <cellStyle name="style1422648094324 4" xfId="963"/>
    <cellStyle name="style1422648094324 4 2" xfId="11249"/>
    <cellStyle name="style1422648094324 4 3" xfId="7807"/>
    <cellStyle name="style1422648094324 5" xfId="10377"/>
    <cellStyle name="style1422648094324 6" xfId="5233"/>
    <cellStyle name="style1422648094363" xfId="87"/>
    <cellStyle name="style1422648094363 2" xfId="964"/>
    <cellStyle name="style1422648094363 2 2" xfId="965"/>
    <cellStyle name="style1422648094363 2 2 2" xfId="11251"/>
    <cellStyle name="style1422648094363 2 2 3" xfId="9188"/>
    <cellStyle name="style1422648094363 2 3" xfId="11250"/>
    <cellStyle name="style1422648094363 2 4" xfId="6618"/>
    <cellStyle name="style1422648094363 3" xfId="966"/>
    <cellStyle name="style1422648094363 3 2" xfId="967"/>
    <cellStyle name="style1422648094363 3 2 2" xfId="11253"/>
    <cellStyle name="style1422648094363 3 2 3" xfId="9672"/>
    <cellStyle name="style1422648094363 3 3" xfId="11252"/>
    <cellStyle name="style1422648094363 3 4" xfId="7102"/>
    <cellStyle name="style1422648094363 4" xfId="968"/>
    <cellStyle name="style1422648094363 4 2" xfId="11254"/>
    <cellStyle name="style1422648094363 4 3" xfId="7808"/>
    <cellStyle name="style1422648094363 5" xfId="10378"/>
    <cellStyle name="style1422648094363 6" xfId="5234"/>
    <cellStyle name="style1422648094473" xfId="88"/>
    <cellStyle name="style1422648094473 2" xfId="969"/>
    <cellStyle name="style1422648094473 2 2" xfId="970"/>
    <cellStyle name="style1422648094473 2 2 2" xfId="11256"/>
    <cellStyle name="style1422648094473 2 2 3" xfId="9189"/>
    <cellStyle name="style1422648094473 2 3" xfId="11255"/>
    <cellStyle name="style1422648094473 2 4" xfId="6619"/>
    <cellStyle name="style1422648094473 3" xfId="971"/>
    <cellStyle name="style1422648094473 3 2" xfId="972"/>
    <cellStyle name="style1422648094473 3 2 2" xfId="11258"/>
    <cellStyle name="style1422648094473 3 2 3" xfId="9673"/>
    <cellStyle name="style1422648094473 3 3" xfId="11257"/>
    <cellStyle name="style1422648094473 3 4" xfId="7103"/>
    <cellStyle name="style1422648094473 4" xfId="973"/>
    <cellStyle name="style1422648094473 4 2" xfId="11259"/>
    <cellStyle name="style1422648094473 4 3" xfId="7809"/>
    <cellStyle name="style1422648094473 5" xfId="10379"/>
    <cellStyle name="style1422648094473 6" xfId="5235"/>
    <cellStyle name="style1422648094506" xfId="89"/>
    <cellStyle name="style1422648094506 2" xfId="974"/>
    <cellStyle name="style1422648094506 2 2" xfId="975"/>
    <cellStyle name="style1422648094506 2 2 2" xfId="11261"/>
    <cellStyle name="style1422648094506 2 2 3" xfId="9190"/>
    <cellStyle name="style1422648094506 2 3" xfId="11260"/>
    <cellStyle name="style1422648094506 2 4" xfId="6620"/>
    <cellStyle name="style1422648094506 3" xfId="976"/>
    <cellStyle name="style1422648094506 3 2" xfId="977"/>
    <cellStyle name="style1422648094506 3 2 2" xfId="11263"/>
    <cellStyle name="style1422648094506 3 2 3" xfId="9674"/>
    <cellStyle name="style1422648094506 3 3" xfId="11262"/>
    <cellStyle name="style1422648094506 3 4" xfId="7104"/>
    <cellStyle name="style1422648094506 4" xfId="978"/>
    <cellStyle name="style1422648094506 4 2" xfId="11264"/>
    <cellStyle name="style1422648094506 4 3" xfId="7810"/>
    <cellStyle name="style1422648094506 5" xfId="10380"/>
    <cellStyle name="style1422648094506 6" xfId="5236"/>
    <cellStyle name="style1422648094594" xfId="90"/>
    <cellStyle name="style1422648094594 2" xfId="979"/>
    <cellStyle name="style1422648094594 2 2" xfId="980"/>
    <cellStyle name="style1422648094594 2 2 2" xfId="11266"/>
    <cellStyle name="style1422648094594 2 2 3" xfId="9191"/>
    <cellStyle name="style1422648094594 2 3" xfId="11265"/>
    <cellStyle name="style1422648094594 2 4" xfId="6621"/>
    <cellStyle name="style1422648094594 3" xfId="981"/>
    <cellStyle name="style1422648094594 3 2" xfId="982"/>
    <cellStyle name="style1422648094594 3 2 2" xfId="11268"/>
    <cellStyle name="style1422648094594 3 2 3" xfId="9675"/>
    <cellStyle name="style1422648094594 3 3" xfId="11267"/>
    <cellStyle name="style1422648094594 3 4" xfId="7105"/>
    <cellStyle name="style1422648094594 4" xfId="983"/>
    <cellStyle name="style1422648094594 4 2" xfId="11269"/>
    <cellStyle name="style1422648094594 4 3" xfId="7811"/>
    <cellStyle name="style1422648094594 5" xfId="10381"/>
    <cellStyle name="style1422648094594 6" xfId="5237"/>
    <cellStyle name="style1422648094623" xfId="91"/>
    <cellStyle name="style1422648094623 2" xfId="984"/>
    <cellStyle name="style1422648094623 2 2" xfId="985"/>
    <cellStyle name="style1422648094623 2 2 2" xfId="11271"/>
    <cellStyle name="style1422648094623 2 2 3" xfId="9192"/>
    <cellStyle name="style1422648094623 2 3" xfId="11270"/>
    <cellStyle name="style1422648094623 2 4" xfId="6622"/>
    <cellStyle name="style1422648094623 3" xfId="986"/>
    <cellStyle name="style1422648094623 3 2" xfId="987"/>
    <cellStyle name="style1422648094623 3 2 2" xfId="11273"/>
    <cellStyle name="style1422648094623 3 2 3" xfId="9676"/>
    <cellStyle name="style1422648094623 3 3" xfId="11272"/>
    <cellStyle name="style1422648094623 3 4" xfId="7106"/>
    <cellStyle name="style1422648094623 4" xfId="988"/>
    <cellStyle name="style1422648094623 4 2" xfId="11274"/>
    <cellStyle name="style1422648094623 4 3" xfId="7812"/>
    <cellStyle name="style1422648094623 5" xfId="10382"/>
    <cellStyle name="style1422648094623 6" xfId="5238"/>
    <cellStyle name="style1422648094658" xfId="92"/>
    <cellStyle name="style1422648094658 2" xfId="989"/>
    <cellStyle name="style1422648094658 2 2" xfId="990"/>
    <cellStyle name="style1422648094658 2 2 2" xfId="11276"/>
    <cellStyle name="style1422648094658 2 2 3" xfId="9193"/>
    <cellStyle name="style1422648094658 2 3" xfId="11275"/>
    <cellStyle name="style1422648094658 2 4" xfId="6623"/>
    <cellStyle name="style1422648094658 3" xfId="991"/>
    <cellStyle name="style1422648094658 3 2" xfId="992"/>
    <cellStyle name="style1422648094658 3 2 2" xfId="11278"/>
    <cellStyle name="style1422648094658 3 2 3" xfId="9677"/>
    <cellStyle name="style1422648094658 3 3" xfId="11277"/>
    <cellStyle name="style1422648094658 3 4" xfId="7107"/>
    <cellStyle name="style1422648094658 4" xfId="993"/>
    <cellStyle name="style1422648094658 4 2" xfId="11279"/>
    <cellStyle name="style1422648094658 4 3" xfId="7813"/>
    <cellStyle name="style1422648094658 5" xfId="10383"/>
    <cellStyle name="style1422648094658 6" xfId="5239"/>
    <cellStyle name="style1422648094687" xfId="93"/>
    <cellStyle name="style1422648094687 2" xfId="994"/>
    <cellStyle name="style1422648094687 2 2" xfId="995"/>
    <cellStyle name="style1422648094687 2 2 2" xfId="11281"/>
    <cellStyle name="style1422648094687 2 2 3" xfId="9194"/>
    <cellStyle name="style1422648094687 2 3" xfId="11280"/>
    <cellStyle name="style1422648094687 2 4" xfId="6624"/>
    <cellStyle name="style1422648094687 3" xfId="996"/>
    <cellStyle name="style1422648094687 3 2" xfId="997"/>
    <cellStyle name="style1422648094687 3 2 2" xfId="11283"/>
    <cellStyle name="style1422648094687 3 2 3" xfId="9678"/>
    <cellStyle name="style1422648094687 3 3" xfId="11282"/>
    <cellStyle name="style1422648094687 3 4" xfId="7108"/>
    <cellStyle name="style1422648094687 4" xfId="998"/>
    <cellStyle name="style1422648094687 4 2" xfId="11284"/>
    <cellStyle name="style1422648094687 4 3" xfId="7814"/>
    <cellStyle name="style1422648094687 5" xfId="10384"/>
    <cellStyle name="style1422648094687 6" xfId="5240"/>
    <cellStyle name="style1422648094894" xfId="94"/>
    <cellStyle name="style1422648094894 2" xfId="999"/>
    <cellStyle name="style1422648094894 2 2" xfId="1000"/>
    <cellStyle name="style1422648094894 2 2 2" xfId="11286"/>
    <cellStyle name="style1422648094894 2 2 3" xfId="9195"/>
    <cellStyle name="style1422648094894 2 3" xfId="11285"/>
    <cellStyle name="style1422648094894 2 4" xfId="6625"/>
    <cellStyle name="style1422648094894 3" xfId="1001"/>
    <cellStyle name="style1422648094894 3 2" xfId="1002"/>
    <cellStyle name="style1422648094894 3 2 2" xfId="11288"/>
    <cellStyle name="style1422648094894 3 2 3" xfId="9679"/>
    <cellStyle name="style1422648094894 3 3" xfId="11287"/>
    <cellStyle name="style1422648094894 3 4" xfId="7109"/>
    <cellStyle name="style1422648094894 4" xfId="1003"/>
    <cellStyle name="style1422648094894 4 2" xfId="11289"/>
    <cellStyle name="style1422648094894 4 3" xfId="7815"/>
    <cellStyle name="style1422648094894 5" xfId="10385"/>
    <cellStyle name="style1422648094894 6" xfId="5241"/>
    <cellStyle name="style1422648094923" xfId="95"/>
    <cellStyle name="style1422648094923 2" xfId="1004"/>
    <cellStyle name="style1422648094923 2 2" xfId="1005"/>
    <cellStyle name="style1422648094923 2 2 2" xfId="11291"/>
    <cellStyle name="style1422648094923 2 2 3" xfId="9196"/>
    <cellStyle name="style1422648094923 2 3" xfId="11290"/>
    <cellStyle name="style1422648094923 2 4" xfId="6626"/>
    <cellStyle name="style1422648094923 3" xfId="1006"/>
    <cellStyle name="style1422648094923 3 2" xfId="1007"/>
    <cellStyle name="style1422648094923 3 2 2" xfId="11293"/>
    <cellStyle name="style1422648094923 3 2 3" xfId="9680"/>
    <cellStyle name="style1422648094923 3 3" xfId="11292"/>
    <cellStyle name="style1422648094923 3 4" xfId="7110"/>
    <cellStyle name="style1422648094923 4" xfId="1008"/>
    <cellStyle name="style1422648094923 4 2" xfId="11294"/>
    <cellStyle name="style1422648094923 4 3" xfId="7816"/>
    <cellStyle name="style1422648094923 5" xfId="10386"/>
    <cellStyle name="style1422648094923 6" xfId="5242"/>
    <cellStyle name="style1422648095250" xfId="96"/>
    <cellStyle name="style1422648095250 2" xfId="1009"/>
    <cellStyle name="style1422648095250 2 2" xfId="1010"/>
    <cellStyle name="style1422648095250 2 2 2" xfId="11296"/>
    <cellStyle name="style1422648095250 2 2 3" xfId="9197"/>
    <cellStyle name="style1422648095250 2 3" xfId="11295"/>
    <cellStyle name="style1422648095250 2 4" xfId="6627"/>
    <cellStyle name="style1422648095250 3" xfId="1011"/>
    <cellStyle name="style1422648095250 3 2" xfId="1012"/>
    <cellStyle name="style1422648095250 3 2 2" xfId="11298"/>
    <cellStyle name="style1422648095250 3 2 3" xfId="9681"/>
    <cellStyle name="style1422648095250 3 3" xfId="11297"/>
    <cellStyle name="style1422648095250 3 4" xfId="7111"/>
    <cellStyle name="style1422648095250 4" xfId="1013"/>
    <cellStyle name="style1422648095250 4 2" xfId="11299"/>
    <cellStyle name="style1422648095250 4 3" xfId="7817"/>
    <cellStyle name="style1422648095250 5" xfId="10387"/>
    <cellStyle name="style1422648095250 6" xfId="5243"/>
    <cellStyle name="style1422648095279" xfId="97"/>
    <cellStyle name="style1422648095279 2" xfId="1014"/>
    <cellStyle name="style1422648095279 2 2" xfId="1015"/>
    <cellStyle name="style1422648095279 2 2 2" xfId="11301"/>
    <cellStyle name="style1422648095279 2 2 3" xfId="9198"/>
    <cellStyle name="style1422648095279 2 3" xfId="11300"/>
    <cellStyle name="style1422648095279 2 4" xfId="6628"/>
    <cellStyle name="style1422648095279 3" xfId="1016"/>
    <cellStyle name="style1422648095279 3 2" xfId="1017"/>
    <cellStyle name="style1422648095279 3 2 2" xfId="11303"/>
    <cellStyle name="style1422648095279 3 2 3" xfId="9682"/>
    <cellStyle name="style1422648095279 3 3" xfId="11302"/>
    <cellStyle name="style1422648095279 3 4" xfId="7112"/>
    <cellStyle name="style1422648095279 4" xfId="1018"/>
    <cellStyle name="style1422648095279 4 2" xfId="11304"/>
    <cellStyle name="style1422648095279 4 3" xfId="7818"/>
    <cellStyle name="style1422648095279 5" xfId="10388"/>
    <cellStyle name="style1422648095279 6" xfId="5244"/>
    <cellStyle name="style1422648095499" xfId="98"/>
    <cellStyle name="style1422648095499 2" xfId="1019"/>
    <cellStyle name="style1422648095499 2 2" xfId="1020"/>
    <cellStyle name="style1422648095499 2 2 2" xfId="11306"/>
    <cellStyle name="style1422648095499 2 2 3" xfId="9199"/>
    <cellStyle name="style1422648095499 2 3" xfId="11305"/>
    <cellStyle name="style1422648095499 2 4" xfId="6629"/>
    <cellStyle name="style1422648095499 3" xfId="1021"/>
    <cellStyle name="style1422648095499 3 2" xfId="1022"/>
    <cellStyle name="style1422648095499 3 2 2" xfId="11308"/>
    <cellStyle name="style1422648095499 3 2 3" xfId="9683"/>
    <cellStyle name="style1422648095499 3 3" xfId="11307"/>
    <cellStyle name="style1422648095499 3 4" xfId="7113"/>
    <cellStyle name="style1422648095499 4" xfId="1023"/>
    <cellStyle name="style1422648095499 4 2" xfId="11309"/>
    <cellStyle name="style1422648095499 4 3" xfId="7819"/>
    <cellStyle name="style1422648095499 5" xfId="10389"/>
    <cellStyle name="style1422648095499 6" xfId="5245"/>
    <cellStyle name="style1422648095534" xfId="99"/>
    <cellStyle name="style1422648095534 2" xfId="1024"/>
    <cellStyle name="style1422648095534 2 2" xfId="1025"/>
    <cellStyle name="style1422648095534 2 2 2" xfId="11311"/>
    <cellStyle name="style1422648095534 2 2 3" xfId="9200"/>
    <cellStyle name="style1422648095534 2 3" xfId="11310"/>
    <cellStyle name="style1422648095534 2 4" xfId="6630"/>
    <cellStyle name="style1422648095534 3" xfId="1026"/>
    <cellStyle name="style1422648095534 3 2" xfId="1027"/>
    <cellStyle name="style1422648095534 3 2 2" xfId="11313"/>
    <cellStyle name="style1422648095534 3 2 3" xfId="9684"/>
    <cellStyle name="style1422648095534 3 3" xfId="11312"/>
    <cellStyle name="style1422648095534 3 4" xfId="7114"/>
    <cellStyle name="style1422648095534 4" xfId="1028"/>
    <cellStyle name="style1422648095534 4 2" xfId="11314"/>
    <cellStyle name="style1422648095534 4 3" xfId="7820"/>
    <cellStyle name="style1422648095534 5" xfId="10390"/>
    <cellStyle name="style1422648095534 6" xfId="5246"/>
    <cellStyle name="style1422648095563" xfId="100"/>
    <cellStyle name="style1422648095563 2" xfId="1029"/>
    <cellStyle name="style1422648095563 2 2" xfId="1030"/>
    <cellStyle name="style1422648095563 2 2 2" xfId="11316"/>
    <cellStyle name="style1422648095563 2 2 3" xfId="9201"/>
    <cellStyle name="style1422648095563 2 3" xfId="11315"/>
    <cellStyle name="style1422648095563 2 4" xfId="6631"/>
    <cellStyle name="style1422648095563 3" xfId="1031"/>
    <cellStyle name="style1422648095563 3 2" xfId="1032"/>
    <cellStyle name="style1422648095563 3 2 2" xfId="11318"/>
    <cellStyle name="style1422648095563 3 2 3" xfId="9685"/>
    <cellStyle name="style1422648095563 3 3" xfId="11317"/>
    <cellStyle name="style1422648095563 3 4" xfId="7115"/>
    <cellStyle name="style1422648095563 4" xfId="1033"/>
    <cellStyle name="style1422648095563 4 2" xfId="11319"/>
    <cellStyle name="style1422648095563 4 3" xfId="7821"/>
    <cellStyle name="style1422648095563 5" xfId="10391"/>
    <cellStyle name="style1422648095563 6" xfId="5247"/>
    <cellStyle name="style1422648095592" xfId="101"/>
    <cellStyle name="style1422648095592 2" xfId="1034"/>
    <cellStyle name="style1422648095592 2 2" xfId="1035"/>
    <cellStyle name="style1422648095592 2 2 2" xfId="11321"/>
    <cellStyle name="style1422648095592 2 2 3" xfId="9202"/>
    <cellStyle name="style1422648095592 2 3" xfId="11320"/>
    <cellStyle name="style1422648095592 2 4" xfId="6632"/>
    <cellStyle name="style1422648095592 3" xfId="1036"/>
    <cellStyle name="style1422648095592 3 2" xfId="1037"/>
    <cellStyle name="style1422648095592 3 2 2" xfId="11323"/>
    <cellStyle name="style1422648095592 3 2 3" xfId="9686"/>
    <cellStyle name="style1422648095592 3 3" xfId="11322"/>
    <cellStyle name="style1422648095592 3 4" xfId="7116"/>
    <cellStyle name="style1422648095592 4" xfId="1038"/>
    <cellStyle name="style1422648095592 4 2" xfId="11324"/>
    <cellStyle name="style1422648095592 4 3" xfId="7822"/>
    <cellStyle name="style1422648095592 5" xfId="10392"/>
    <cellStyle name="style1422648095592 6" xfId="5248"/>
    <cellStyle name="style1422648095621" xfId="102"/>
    <cellStyle name="style1422648095621 2" xfId="1039"/>
    <cellStyle name="style1422648095621 2 2" xfId="1040"/>
    <cellStyle name="style1422648095621 2 2 2" xfId="11326"/>
    <cellStyle name="style1422648095621 2 2 3" xfId="9203"/>
    <cellStyle name="style1422648095621 2 3" xfId="11325"/>
    <cellStyle name="style1422648095621 2 4" xfId="6633"/>
    <cellStyle name="style1422648095621 3" xfId="1041"/>
    <cellStyle name="style1422648095621 3 2" xfId="1042"/>
    <cellStyle name="style1422648095621 3 2 2" xfId="11328"/>
    <cellStyle name="style1422648095621 3 2 3" xfId="9687"/>
    <cellStyle name="style1422648095621 3 3" xfId="11327"/>
    <cellStyle name="style1422648095621 3 4" xfId="7117"/>
    <cellStyle name="style1422648095621 4" xfId="1043"/>
    <cellStyle name="style1422648095621 4 2" xfId="11329"/>
    <cellStyle name="style1422648095621 4 3" xfId="7823"/>
    <cellStyle name="style1422648095621 5" xfId="10393"/>
    <cellStyle name="style1422648095621 6" xfId="5249"/>
    <cellStyle name="style1422648096141" xfId="103"/>
    <cellStyle name="style1422648096141 2" xfId="1044"/>
    <cellStyle name="style1422648096141 2 2" xfId="1045"/>
    <cellStyle name="style1422648096141 2 2 2" xfId="11331"/>
    <cellStyle name="style1422648096141 2 2 3" xfId="9204"/>
    <cellStyle name="style1422648096141 2 3" xfId="11330"/>
    <cellStyle name="style1422648096141 2 4" xfId="6634"/>
    <cellStyle name="style1422648096141 3" xfId="1046"/>
    <cellStyle name="style1422648096141 3 2" xfId="1047"/>
    <cellStyle name="style1422648096141 3 2 2" xfId="11333"/>
    <cellStyle name="style1422648096141 3 2 3" xfId="9688"/>
    <cellStyle name="style1422648096141 3 3" xfId="11332"/>
    <cellStyle name="style1422648096141 3 4" xfId="7118"/>
    <cellStyle name="style1422648096141 4" xfId="1048"/>
    <cellStyle name="style1422648096141 4 2" xfId="11334"/>
    <cellStyle name="style1422648096141 4 3" xfId="7824"/>
    <cellStyle name="style1422648096141 5" xfId="10394"/>
    <cellStyle name="style1422648096141 6" xfId="5250"/>
    <cellStyle name="style1422648096439" xfId="104"/>
    <cellStyle name="style1422648096439 2" xfId="1049"/>
    <cellStyle name="style1422648096439 2 2" xfId="1050"/>
    <cellStyle name="style1422648096439 2 2 2" xfId="11336"/>
    <cellStyle name="style1422648096439 2 2 3" xfId="9205"/>
    <cellStyle name="style1422648096439 2 3" xfId="11335"/>
    <cellStyle name="style1422648096439 2 4" xfId="6635"/>
    <cellStyle name="style1422648096439 3" xfId="1051"/>
    <cellStyle name="style1422648096439 3 2" xfId="1052"/>
    <cellStyle name="style1422648096439 3 2 2" xfId="11338"/>
    <cellStyle name="style1422648096439 3 2 3" xfId="9689"/>
    <cellStyle name="style1422648096439 3 3" xfId="11337"/>
    <cellStyle name="style1422648096439 3 4" xfId="7119"/>
    <cellStyle name="style1422648096439 4" xfId="1053"/>
    <cellStyle name="style1422648096439 4 2" xfId="11339"/>
    <cellStyle name="style1422648096439 4 3" xfId="7825"/>
    <cellStyle name="style1422648096439 5" xfId="10395"/>
    <cellStyle name="style1422648096439 6" xfId="5251"/>
    <cellStyle name="style1422648096470" xfId="105"/>
    <cellStyle name="style1422648096470 2" xfId="1054"/>
    <cellStyle name="style1422648096470 2 2" xfId="1055"/>
    <cellStyle name="style1422648096470 2 2 2" xfId="11341"/>
    <cellStyle name="style1422648096470 2 2 3" xfId="9206"/>
    <cellStyle name="style1422648096470 2 3" xfId="11340"/>
    <cellStyle name="style1422648096470 2 4" xfId="6636"/>
    <cellStyle name="style1422648096470 3" xfId="1056"/>
    <cellStyle name="style1422648096470 3 2" xfId="1057"/>
    <cellStyle name="style1422648096470 3 2 2" xfId="11343"/>
    <cellStyle name="style1422648096470 3 2 3" xfId="9690"/>
    <cellStyle name="style1422648096470 3 3" xfId="11342"/>
    <cellStyle name="style1422648096470 3 4" xfId="7120"/>
    <cellStyle name="style1422648096470 4" xfId="1058"/>
    <cellStyle name="style1422648096470 4 2" xfId="11344"/>
    <cellStyle name="style1422648096470 4 3" xfId="7826"/>
    <cellStyle name="style1422648096470 5" xfId="10396"/>
    <cellStyle name="style1422648096470 6" xfId="5252"/>
    <cellStyle name="style1422648096526" xfId="106"/>
    <cellStyle name="style1422648096526 2" xfId="1059"/>
    <cellStyle name="style1422648096526 2 2" xfId="1060"/>
    <cellStyle name="style1422648096526 2 2 2" xfId="11346"/>
    <cellStyle name="style1422648096526 2 2 3" xfId="9207"/>
    <cellStyle name="style1422648096526 2 3" xfId="11345"/>
    <cellStyle name="style1422648096526 2 4" xfId="6637"/>
    <cellStyle name="style1422648096526 3" xfId="1061"/>
    <cellStyle name="style1422648096526 3 2" xfId="1062"/>
    <cellStyle name="style1422648096526 3 2 2" xfId="11348"/>
    <cellStyle name="style1422648096526 3 2 3" xfId="9691"/>
    <cellStyle name="style1422648096526 3 3" xfId="11347"/>
    <cellStyle name="style1422648096526 3 4" xfId="7121"/>
    <cellStyle name="style1422648096526 4" xfId="1063"/>
    <cellStyle name="style1422648096526 4 2" xfId="11349"/>
    <cellStyle name="style1422648096526 4 3" xfId="7827"/>
    <cellStyle name="style1422648096526 5" xfId="10397"/>
    <cellStyle name="style1422648096526 6" xfId="5253"/>
    <cellStyle name="style1422648096728" xfId="107"/>
    <cellStyle name="style1422648096728 2" xfId="1064"/>
    <cellStyle name="style1422648096728 2 2" xfId="1065"/>
    <cellStyle name="style1422648096728 2 2 2" xfId="11351"/>
    <cellStyle name="style1422648096728 2 2 3" xfId="9208"/>
    <cellStyle name="style1422648096728 2 3" xfId="11350"/>
    <cellStyle name="style1422648096728 2 4" xfId="6638"/>
    <cellStyle name="style1422648096728 3" xfId="1066"/>
    <cellStyle name="style1422648096728 3 2" xfId="1067"/>
    <cellStyle name="style1422648096728 3 2 2" xfId="11353"/>
    <cellStyle name="style1422648096728 3 2 3" xfId="9692"/>
    <cellStyle name="style1422648096728 3 3" xfId="11352"/>
    <cellStyle name="style1422648096728 3 4" xfId="7122"/>
    <cellStyle name="style1422648096728 4" xfId="1068"/>
    <cellStyle name="style1422648096728 4 2" xfId="11354"/>
    <cellStyle name="style1422648096728 4 3" xfId="7828"/>
    <cellStyle name="style1422648096728 5" xfId="10398"/>
    <cellStyle name="style1422648096728 6" xfId="5254"/>
    <cellStyle name="style1422648096757" xfId="108"/>
    <cellStyle name="style1422648096757 2" xfId="1069"/>
    <cellStyle name="style1422648096757 2 2" xfId="1070"/>
    <cellStyle name="style1422648096757 2 2 2" xfId="11356"/>
    <cellStyle name="style1422648096757 2 2 3" xfId="9209"/>
    <cellStyle name="style1422648096757 2 3" xfId="11355"/>
    <cellStyle name="style1422648096757 2 4" xfId="6639"/>
    <cellStyle name="style1422648096757 3" xfId="1071"/>
    <cellStyle name="style1422648096757 3 2" xfId="1072"/>
    <cellStyle name="style1422648096757 3 2 2" xfId="11358"/>
    <cellStyle name="style1422648096757 3 2 3" xfId="9693"/>
    <cellStyle name="style1422648096757 3 3" xfId="11357"/>
    <cellStyle name="style1422648096757 3 4" xfId="7123"/>
    <cellStyle name="style1422648096757 4" xfId="1073"/>
    <cellStyle name="style1422648096757 4 2" xfId="11359"/>
    <cellStyle name="style1422648096757 4 3" xfId="7829"/>
    <cellStyle name="style1422648096757 5" xfId="10399"/>
    <cellStyle name="style1422648096757 6" xfId="5255"/>
    <cellStyle name="style1422648096788" xfId="109"/>
    <cellStyle name="style1422648096788 2" xfId="1074"/>
    <cellStyle name="style1422648096788 2 2" xfId="1075"/>
    <cellStyle name="style1422648096788 2 2 2" xfId="11361"/>
    <cellStyle name="style1422648096788 2 2 3" xfId="9210"/>
    <cellStyle name="style1422648096788 2 3" xfId="11360"/>
    <cellStyle name="style1422648096788 2 4" xfId="6640"/>
    <cellStyle name="style1422648096788 3" xfId="1076"/>
    <cellStyle name="style1422648096788 3 2" xfId="1077"/>
    <cellStyle name="style1422648096788 3 2 2" xfId="11363"/>
    <cellStyle name="style1422648096788 3 2 3" xfId="9694"/>
    <cellStyle name="style1422648096788 3 3" xfId="11362"/>
    <cellStyle name="style1422648096788 3 4" xfId="7124"/>
    <cellStyle name="style1422648096788 4" xfId="1078"/>
    <cellStyle name="style1422648096788 4 2" xfId="11364"/>
    <cellStyle name="style1422648096788 4 3" xfId="7830"/>
    <cellStyle name="style1422648096788 5" xfId="10400"/>
    <cellStyle name="style1422648096788 6" xfId="5256"/>
    <cellStyle name="style1422648096819" xfId="110"/>
    <cellStyle name="style1422648096819 2" xfId="1079"/>
    <cellStyle name="style1422648096819 2 2" xfId="1080"/>
    <cellStyle name="style1422648096819 2 2 2" xfId="11366"/>
    <cellStyle name="style1422648096819 2 2 3" xfId="9211"/>
    <cellStyle name="style1422648096819 2 3" xfId="11365"/>
    <cellStyle name="style1422648096819 2 4" xfId="6641"/>
    <cellStyle name="style1422648096819 3" xfId="1081"/>
    <cellStyle name="style1422648096819 3 2" xfId="1082"/>
    <cellStyle name="style1422648096819 3 2 2" xfId="11368"/>
    <cellStyle name="style1422648096819 3 2 3" xfId="9695"/>
    <cellStyle name="style1422648096819 3 3" xfId="11367"/>
    <cellStyle name="style1422648096819 3 4" xfId="7125"/>
    <cellStyle name="style1422648096819 4" xfId="1083"/>
    <cellStyle name="style1422648096819 4 2" xfId="11369"/>
    <cellStyle name="style1422648096819 4 3" xfId="7831"/>
    <cellStyle name="style1422648096819 5" xfId="10401"/>
    <cellStyle name="style1422648096819 6" xfId="5257"/>
    <cellStyle name="style1422648096849" xfId="111"/>
    <cellStyle name="style1422648096849 2" xfId="1084"/>
    <cellStyle name="style1422648096849 2 2" xfId="1085"/>
    <cellStyle name="style1422648096849 2 2 2" xfId="11371"/>
    <cellStyle name="style1422648096849 2 2 3" xfId="9212"/>
    <cellStyle name="style1422648096849 2 3" xfId="11370"/>
    <cellStyle name="style1422648096849 2 4" xfId="6642"/>
    <cellStyle name="style1422648096849 3" xfId="1086"/>
    <cellStyle name="style1422648096849 3 2" xfId="1087"/>
    <cellStyle name="style1422648096849 3 2 2" xfId="11373"/>
    <cellStyle name="style1422648096849 3 2 3" xfId="9696"/>
    <cellStyle name="style1422648096849 3 3" xfId="11372"/>
    <cellStyle name="style1422648096849 3 4" xfId="7126"/>
    <cellStyle name="style1422648096849 4" xfId="1088"/>
    <cellStyle name="style1422648096849 4 2" xfId="11374"/>
    <cellStyle name="style1422648096849 4 3" xfId="7832"/>
    <cellStyle name="style1422648096849 5" xfId="10402"/>
    <cellStyle name="style1422648096849 6" xfId="5258"/>
    <cellStyle name="style1422648096879" xfId="112"/>
    <cellStyle name="style1422648096879 2" xfId="1089"/>
    <cellStyle name="style1422648096879 2 2" xfId="1090"/>
    <cellStyle name="style1422648096879 2 2 2" xfId="11376"/>
    <cellStyle name="style1422648096879 2 2 3" xfId="9213"/>
    <cellStyle name="style1422648096879 2 3" xfId="11375"/>
    <cellStyle name="style1422648096879 2 4" xfId="6643"/>
    <cellStyle name="style1422648096879 3" xfId="1091"/>
    <cellStyle name="style1422648096879 3 2" xfId="1092"/>
    <cellStyle name="style1422648096879 3 2 2" xfId="11378"/>
    <cellStyle name="style1422648096879 3 2 3" xfId="9697"/>
    <cellStyle name="style1422648096879 3 3" xfId="11377"/>
    <cellStyle name="style1422648096879 3 4" xfId="7127"/>
    <cellStyle name="style1422648096879 4" xfId="1093"/>
    <cellStyle name="style1422648096879 4 2" xfId="11379"/>
    <cellStyle name="style1422648096879 4 3" xfId="7833"/>
    <cellStyle name="style1422648096879 5" xfId="10403"/>
    <cellStyle name="style1422648096879 6" xfId="5259"/>
    <cellStyle name="style1422648096916" xfId="113"/>
    <cellStyle name="style1422648096916 2" xfId="1094"/>
    <cellStyle name="style1422648096916 2 2" xfId="1095"/>
    <cellStyle name="style1422648096916 2 2 2" xfId="11381"/>
    <cellStyle name="style1422648096916 2 2 3" xfId="9214"/>
    <cellStyle name="style1422648096916 2 3" xfId="11380"/>
    <cellStyle name="style1422648096916 2 4" xfId="6644"/>
    <cellStyle name="style1422648096916 3" xfId="1096"/>
    <cellStyle name="style1422648096916 3 2" xfId="1097"/>
    <cellStyle name="style1422648096916 3 2 2" xfId="11383"/>
    <cellStyle name="style1422648096916 3 2 3" xfId="9698"/>
    <cellStyle name="style1422648096916 3 3" xfId="11382"/>
    <cellStyle name="style1422648096916 3 4" xfId="7128"/>
    <cellStyle name="style1422648096916 4" xfId="1098"/>
    <cellStyle name="style1422648096916 4 2" xfId="11384"/>
    <cellStyle name="style1422648096916 4 3" xfId="7834"/>
    <cellStyle name="style1422648096916 5" xfId="10404"/>
    <cellStyle name="style1422648096916 6" xfId="5260"/>
    <cellStyle name="style1422648096945" xfId="114"/>
    <cellStyle name="style1422648096945 2" xfId="1099"/>
    <cellStyle name="style1422648096945 2 2" xfId="1100"/>
    <cellStyle name="style1422648096945 2 2 2" xfId="11386"/>
    <cellStyle name="style1422648096945 2 2 3" xfId="9215"/>
    <cellStyle name="style1422648096945 2 3" xfId="11385"/>
    <cellStyle name="style1422648096945 2 4" xfId="6645"/>
    <cellStyle name="style1422648096945 3" xfId="1101"/>
    <cellStyle name="style1422648096945 3 2" xfId="1102"/>
    <cellStyle name="style1422648096945 3 2 2" xfId="11388"/>
    <cellStyle name="style1422648096945 3 2 3" xfId="9699"/>
    <cellStyle name="style1422648096945 3 3" xfId="11387"/>
    <cellStyle name="style1422648096945 3 4" xfId="7129"/>
    <cellStyle name="style1422648096945 4" xfId="1103"/>
    <cellStyle name="style1422648096945 4 2" xfId="11389"/>
    <cellStyle name="style1422648096945 4 3" xfId="7835"/>
    <cellStyle name="style1422648096945 5" xfId="10405"/>
    <cellStyle name="style1422648096945 6" xfId="5261"/>
    <cellStyle name="style1422648096974" xfId="115"/>
    <cellStyle name="style1422648096974 2" xfId="1104"/>
    <cellStyle name="style1422648096974 2 2" xfId="1105"/>
    <cellStyle name="style1422648096974 2 2 2" xfId="11391"/>
    <cellStyle name="style1422648096974 2 2 3" xfId="9216"/>
    <cellStyle name="style1422648096974 2 3" xfId="11390"/>
    <cellStyle name="style1422648096974 2 4" xfId="6646"/>
    <cellStyle name="style1422648096974 3" xfId="1106"/>
    <cellStyle name="style1422648096974 3 2" xfId="1107"/>
    <cellStyle name="style1422648096974 3 2 2" xfId="11393"/>
    <cellStyle name="style1422648096974 3 2 3" xfId="9700"/>
    <cellStyle name="style1422648096974 3 3" xfId="11392"/>
    <cellStyle name="style1422648096974 3 4" xfId="7130"/>
    <cellStyle name="style1422648096974 4" xfId="1108"/>
    <cellStyle name="style1422648096974 4 2" xfId="11394"/>
    <cellStyle name="style1422648096974 4 3" xfId="7836"/>
    <cellStyle name="style1422648096974 5" xfId="10406"/>
    <cellStyle name="style1422648096974 6" xfId="5262"/>
    <cellStyle name="style1422651242080" xfId="218"/>
    <cellStyle name="style1422651242080 2" xfId="1109"/>
    <cellStyle name="style1422651242080 2 2" xfId="1110"/>
    <cellStyle name="style1422651242080 2 2 2" xfId="11396"/>
    <cellStyle name="style1422651242080 2 2 3" xfId="9319"/>
    <cellStyle name="style1422651242080 2 3" xfId="11395"/>
    <cellStyle name="style1422651242080 2 4" xfId="6749"/>
    <cellStyle name="style1422651242080 3" xfId="1111"/>
    <cellStyle name="style1422651242080 3 2" xfId="1112"/>
    <cellStyle name="style1422651242080 3 2 2" xfId="11398"/>
    <cellStyle name="style1422651242080 3 2 3" xfId="9803"/>
    <cellStyle name="style1422651242080 3 3" xfId="11397"/>
    <cellStyle name="style1422651242080 3 4" xfId="7233"/>
    <cellStyle name="style1422651242080 4" xfId="1113"/>
    <cellStyle name="style1422651242080 4 2" xfId="11399"/>
    <cellStyle name="style1422651242080 4 3" xfId="7837"/>
    <cellStyle name="style1422651242080 5" xfId="10509"/>
    <cellStyle name="style1422651242080 6" xfId="5365"/>
    <cellStyle name="style1422651242194" xfId="217"/>
    <cellStyle name="style1422651242194 2" xfId="1114"/>
    <cellStyle name="style1422651242194 2 2" xfId="1115"/>
    <cellStyle name="style1422651242194 2 2 2" xfId="11401"/>
    <cellStyle name="style1422651242194 2 2 3" xfId="9318"/>
    <cellStyle name="style1422651242194 2 3" xfId="11400"/>
    <cellStyle name="style1422651242194 2 4" xfId="6748"/>
    <cellStyle name="style1422651242194 3" xfId="1116"/>
    <cellStyle name="style1422651242194 3 2" xfId="1117"/>
    <cellStyle name="style1422651242194 3 2 2" xfId="11403"/>
    <cellStyle name="style1422651242194 3 2 3" xfId="9802"/>
    <cellStyle name="style1422651242194 3 3" xfId="11402"/>
    <cellStyle name="style1422651242194 3 4" xfId="7232"/>
    <cellStyle name="style1422651242194 4" xfId="1118"/>
    <cellStyle name="style1422651242194 4 2" xfId="11404"/>
    <cellStyle name="style1422651242194 4 3" xfId="7838"/>
    <cellStyle name="style1422651242194 5" xfId="10508"/>
    <cellStyle name="style1422651242194 6" xfId="5364"/>
    <cellStyle name="style1422651242234" xfId="216"/>
    <cellStyle name="style1422651242234 2" xfId="1119"/>
    <cellStyle name="style1422651242234 2 2" xfId="1120"/>
    <cellStyle name="style1422651242234 2 2 2" xfId="11406"/>
    <cellStyle name="style1422651242234 2 2 3" xfId="9317"/>
    <cellStyle name="style1422651242234 2 3" xfId="11405"/>
    <cellStyle name="style1422651242234 2 4" xfId="6747"/>
    <cellStyle name="style1422651242234 3" xfId="1121"/>
    <cellStyle name="style1422651242234 3 2" xfId="1122"/>
    <cellStyle name="style1422651242234 3 2 2" xfId="11408"/>
    <cellStyle name="style1422651242234 3 2 3" xfId="9801"/>
    <cellStyle name="style1422651242234 3 3" xfId="11407"/>
    <cellStyle name="style1422651242234 3 4" xfId="7231"/>
    <cellStyle name="style1422651242234 4" xfId="1123"/>
    <cellStyle name="style1422651242234 4 2" xfId="11409"/>
    <cellStyle name="style1422651242234 4 3" xfId="7839"/>
    <cellStyle name="style1422651242234 5" xfId="10507"/>
    <cellStyle name="style1422651242234 6" xfId="5363"/>
    <cellStyle name="style1422651242277" xfId="215"/>
    <cellStyle name="style1422651242277 2" xfId="1124"/>
    <cellStyle name="style1422651242277 2 2" xfId="1125"/>
    <cellStyle name="style1422651242277 2 2 2" xfId="11411"/>
    <cellStyle name="style1422651242277 2 2 3" xfId="9316"/>
    <cellStyle name="style1422651242277 2 3" xfId="11410"/>
    <cellStyle name="style1422651242277 2 4" xfId="6746"/>
    <cellStyle name="style1422651242277 3" xfId="1126"/>
    <cellStyle name="style1422651242277 3 2" xfId="1127"/>
    <cellStyle name="style1422651242277 3 2 2" xfId="11413"/>
    <cellStyle name="style1422651242277 3 2 3" xfId="9800"/>
    <cellStyle name="style1422651242277 3 3" xfId="11412"/>
    <cellStyle name="style1422651242277 3 4" xfId="7230"/>
    <cellStyle name="style1422651242277 4" xfId="1128"/>
    <cellStyle name="style1422651242277 4 2" xfId="11414"/>
    <cellStyle name="style1422651242277 4 3" xfId="7840"/>
    <cellStyle name="style1422651242277 5" xfId="10506"/>
    <cellStyle name="style1422651242277 6" xfId="5362"/>
    <cellStyle name="style1422651242327" xfId="214"/>
    <cellStyle name="style1422651242327 2" xfId="1129"/>
    <cellStyle name="style1422651242327 2 2" xfId="1130"/>
    <cellStyle name="style1422651242327 2 2 2" xfId="11416"/>
    <cellStyle name="style1422651242327 2 2 3" xfId="9315"/>
    <cellStyle name="style1422651242327 2 3" xfId="11415"/>
    <cellStyle name="style1422651242327 2 4" xfId="6745"/>
    <cellStyle name="style1422651242327 3" xfId="1131"/>
    <cellStyle name="style1422651242327 3 2" xfId="1132"/>
    <cellStyle name="style1422651242327 3 2 2" xfId="11418"/>
    <cellStyle name="style1422651242327 3 2 3" xfId="9799"/>
    <cellStyle name="style1422651242327 3 3" xfId="11417"/>
    <cellStyle name="style1422651242327 3 4" xfId="7229"/>
    <cellStyle name="style1422651242327 4" xfId="1133"/>
    <cellStyle name="style1422651242327 4 2" xfId="11419"/>
    <cellStyle name="style1422651242327 4 3" xfId="7841"/>
    <cellStyle name="style1422651242327 5" xfId="10505"/>
    <cellStyle name="style1422651242327 6" xfId="5361"/>
    <cellStyle name="style1422651242374" xfId="213"/>
    <cellStyle name="style1422651242374 2" xfId="1134"/>
    <cellStyle name="style1422651242374 2 2" xfId="1135"/>
    <cellStyle name="style1422651242374 2 2 2" xfId="11421"/>
    <cellStyle name="style1422651242374 2 2 3" xfId="9314"/>
    <cellStyle name="style1422651242374 2 3" xfId="11420"/>
    <cellStyle name="style1422651242374 2 4" xfId="6744"/>
    <cellStyle name="style1422651242374 3" xfId="1136"/>
    <cellStyle name="style1422651242374 3 2" xfId="1137"/>
    <cellStyle name="style1422651242374 3 2 2" xfId="11423"/>
    <cellStyle name="style1422651242374 3 2 3" xfId="9798"/>
    <cellStyle name="style1422651242374 3 3" xfId="11422"/>
    <cellStyle name="style1422651242374 3 4" xfId="7228"/>
    <cellStyle name="style1422651242374 4" xfId="1138"/>
    <cellStyle name="style1422651242374 4 2" xfId="11424"/>
    <cellStyle name="style1422651242374 4 3" xfId="7842"/>
    <cellStyle name="style1422651242374 5" xfId="10504"/>
    <cellStyle name="style1422651242374 6" xfId="5360"/>
    <cellStyle name="style1422651242421" xfId="212"/>
    <cellStyle name="style1422651242421 2" xfId="1139"/>
    <cellStyle name="style1422651242421 2 2" xfId="1140"/>
    <cellStyle name="style1422651242421 2 2 2" xfId="11426"/>
    <cellStyle name="style1422651242421 2 2 3" xfId="9313"/>
    <cellStyle name="style1422651242421 2 3" xfId="11425"/>
    <cellStyle name="style1422651242421 2 4" xfId="6743"/>
    <cellStyle name="style1422651242421 3" xfId="1141"/>
    <cellStyle name="style1422651242421 3 2" xfId="1142"/>
    <cellStyle name="style1422651242421 3 2 2" xfId="11428"/>
    <cellStyle name="style1422651242421 3 2 3" xfId="9797"/>
    <cellStyle name="style1422651242421 3 3" xfId="11427"/>
    <cellStyle name="style1422651242421 3 4" xfId="7227"/>
    <cellStyle name="style1422651242421 4" xfId="1143"/>
    <cellStyle name="style1422651242421 4 2" xfId="11429"/>
    <cellStyle name="style1422651242421 4 3" xfId="7843"/>
    <cellStyle name="style1422651242421 5" xfId="10503"/>
    <cellStyle name="style1422651242421 6" xfId="5359"/>
    <cellStyle name="style1422651242473" xfId="211"/>
    <cellStyle name="style1422651242473 2" xfId="1144"/>
    <cellStyle name="style1422651242473 2 2" xfId="1145"/>
    <cellStyle name="style1422651242473 2 2 2" xfId="11431"/>
    <cellStyle name="style1422651242473 2 2 3" xfId="9312"/>
    <cellStyle name="style1422651242473 2 3" xfId="11430"/>
    <cellStyle name="style1422651242473 2 4" xfId="6742"/>
    <cellStyle name="style1422651242473 3" xfId="1146"/>
    <cellStyle name="style1422651242473 3 2" xfId="1147"/>
    <cellStyle name="style1422651242473 3 2 2" xfId="11433"/>
    <cellStyle name="style1422651242473 3 2 3" xfId="9796"/>
    <cellStyle name="style1422651242473 3 3" xfId="11432"/>
    <cellStyle name="style1422651242473 3 4" xfId="7226"/>
    <cellStyle name="style1422651242473 4" xfId="1148"/>
    <cellStyle name="style1422651242473 4 2" xfId="11434"/>
    <cellStyle name="style1422651242473 4 3" xfId="7844"/>
    <cellStyle name="style1422651242473 5" xfId="10502"/>
    <cellStyle name="style1422651242473 6" xfId="5358"/>
    <cellStyle name="style1422651242519" xfId="210"/>
    <cellStyle name="style1422651242519 2" xfId="1149"/>
    <cellStyle name="style1422651242519 2 2" xfId="1150"/>
    <cellStyle name="style1422651242519 2 2 2" xfId="11436"/>
    <cellStyle name="style1422651242519 2 2 3" xfId="9311"/>
    <cellStyle name="style1422651242519 2 3" xfId="11435"/>
    <cellStyle name="style1422651242519 2 4" xfId="6741"/>
    <cellStyle name="style1422651242519 3" xfId="1151"/>
    <cellStyle name="style1422651242519 3 2" xfId="1152"/>
    <cellStyle name="style1422651242519 3 2 2" xfId="11438"/>
    <cellStyle name="style1422651242519 3 2 3" xfId="9795"/>
    <cellStyle name="style1422651242519 3 3" xfId="11437"/>
    <cellStyle name="style1422651242519 3 4" xfId="7225"/>
    <cellStyle name="style1422651242519 4" xfId="1153"/>
    <cellStyle name="style1422651242519 4 2" xfId="11439"/>
    <cellStyle name="style1422651242519 4 3" xfId="7845"/>
    <cellStyle name="style1422651242519 5" xfId="10501"/>
    <cellStyle name="style1422651242519 6" xfId="5357"/>
    <cellStyle name="style1422651242564" xfId="209"/>
    <cellStyle name="style1422651242564 2" xfId="1154"/>
    <cellStyle name="style1422651242564 2 2" xfId="1155"/>
    <cellStyle name="style1422651242564 2 2 2" xfId="11441"/>
    <cellStyle name="style1422651242564 2 2 3" xfId="9310"/>
    <cellStyle name="style1422651242564 2 3" xfId="11440"/>
    <cellStyle name="style1422651242564 2 4" xfId="6740"/>
    <cellStyle name="style1422651242564 3" xfId="1156"/>
    <cellStyle name="style1422651242564 3 2" xfId="1157"/>
    <cellStyle name="style1422651242564 3 2 2" xfId="11443"/>
    <cellStyle name="style1422651242564 3 2 3" xfId="9794"/>
    <cellStyle name="style1422651242564 3 3" xfId="11442"/>
    <cellStyle name="style1422651242564 3 4" xfId="7224"/>
    <cellStyle name="style1422651242564 4" xfId="1158"/>
    <cellStyle name="style1422651242564 4 2" xfId="11444"/>
    <cellStyle name="style1422651242564 4 3" xfId="7846"/>
    <cellStyle name="style1422651242564 5" xfId="10500"/>
    <cellStyle name="style1422651242564 6" xfId="5356"/>
    <cellStyle name="style1422651242609" xfId="208"/>
    <cellStyle name="style1422651242609 2" xfId="1159"/>
    <cellStyle name="style1422651242609 2 2" xfId="1160"/>
    <cellStyle name="style1422651242609 2 2 2" xfId="11446"/>
    <cellStyle name="style1422651242609 2 2 3" xfId="9309"/>
    <cellStyle name="style1422651242609 2 3" xfId="11445"/>
    <cellStyle name="style1422651242609 2 4" xfId="6739"/>
    <cellStyle name="style1422651242609 3" xfId="1161"/>
    <cellStyle name="style1422651242609 3 2" xfId="1162"/>
    <cellStyle name="style1422651242609 3 2 2" xfId="11448"/>
    <cellStyle name="style1422651242609 3 2 3" xfId="9793"/>
    <cellStyle name="style1422651242609 3 3" xfId="11447"/>
    <cellStyle name="style1422651242609 3 4" xfId="7223"/>
    <cellStyle name="style1422651242609 4" xfId="1163"/>
    <cellStyle name="style1422651242609 4 2" xfId="11449"/>
    <cellStyle name="style1422651242609 4 3" xfId="7847"/>
    <cellStyle name="style1422651242609 5" xfId="10499"/>
    <cellStyle name="style1422651242609 6" xfId="5355"/>
    <cellStyle name="style1422651242655" xfId="207"/>
    <cellStyle name="style1422651242655 2" xfId="1164"/>
    <cellStyle name="style1422651242655 2 2" xfId="1165"/>
    <cellStyle name="style1422651242655 2 2 2" xfId="11451"/>
    <cellStyle name="style1422651242655 2 2 3" xfId="9308"/>
    <cellStyle name="style1422651242655 2 3" xfId="11450"/>
    <cellStyle name="style1422651242655 2 4" xfId="6738"/>
    <cellStyle name="style1422651242655 3" xfId="1166"/>
    <cellStyle name="style1422651242655 3 2" xfId="1167"/>
    <cellStyle name="style1422651242655 3 2 2" xfId="11453"/>
    <cellStyle name="style1422651242655 3 2 3" xfId="9792"/>
    <cellStyle name="style1422651242655 3 3" xfId="11452"/>
    <cellStyle name="style1422651242655 3 4" xfId="7222"/>
    <cellStyle name="style1422651242655 4" xfId="1168"/>
    <cellStyle name="style1422651242655 4 2" xfId="11454"/>
    <cellStyle name="style1422651242655 4 3" xfId="7848"/>
    <cellStyle name="style1422651242655 5" xfId="10498"/>
    <cellStyle name="style1422651242655 6" xfId="5354"/>
    <cellStyle name="style1422651242690" xfId="206"/>
    <cellStyle name="style1422651242690 2" xfId="1169"/>
    <cellStyle name="style1422651242690 2 2" xfId="1170"/>
    <cellStyle name="style1422651242690 2 2 2" xfId="11456"/>
    <cellStyle name="style1422651242690 2 2 3" xfId="9307"/>
    <cellStyle name="style1422651242690 2 3" xfId="11455"/>
    <cellStyle name="style1422651242690 2 4" xfId="6737"/>
    <cellStyle name="style1422651242690 3" xfId="1171"/>
    <cellStyle name="style1422651242690 3 2" xfId="1172"/>
    <cellStyle name="style1422651242690 3 2 2" xfId="11458"/>
    <cellStyle name="style1422651242690 3 2 3" xfId="9791"/>
    <cellStyle name="style1422651242690 3 3" xfId="11457"/>
    <cellStyle name="style1422651242690 3 4" xfId="7221"/>
    <cellStyle name="style1422651242690 4" xfId="1173"/>
    <cellStyle name="style1422651242690 4 2" xfId="11459"/>
    <cellStyle name="style1422651242690 4 3" xfId="7849"/>
    <cellStyle name="style1422651242690 5" xfId="10497"/>
    <cellStyle name="style1422651242690 6" xfId="5353"/>
    <cellStyle name="style1422651242726" xfId="205"/>
    <cellStyle name="style1422651242726 2" xfId="1174"/>
    <cellStyle name="style1422651242726 2 2" xfId="1175"/>
    <cellStyle name="style1422651242726 2 2 2" xfId="11461"/>
    <cellStyle name="style1422651242726 2 2 3" xfId="9306"/>
    <cellStyle name="style1422651242726 2 3" xfId="11460"/>
    <cellStyle name="style1422651242726 2 4" xfId="6736"/>
    <cellStyle name="style1422651242726 3" xfId="1176"/>
    <cellStyle name="style1422651242726 3 2" xfId="1177"/>
    <cellStyle name="style1422651242726 3 2 2" xfId="11463"/>
    <cellStyle name="style1422651242726 3 2 3" xfId="9790"/>
    <cellStyle name="style1422651242726 3 3" xfId="11462"/>
    <cellStyle name="style1422651242726 3 4" xfId="7220"/>
    <cellStyle name="style1422651242726 4" xfId="1178"/>
    <cellStyle name="style1422651242726 4 2" xfId="11464"/>
    <cellStyle name="style1422651242726 4 3" xfId="7850"/>
    <cellStyle name="style1422651242726 5" xfId="10496"/>
    <cellStyle name="style1422651242726 6" xfId="5352"/>
    <cellStyle name="style1422651242775" xfId="204"/>
    <cellStyle name="style1422651242775 2" xfId="1179"/>
    <cellStyle name="style1422651242775 2 2" xfId="1180"/>
    <cellStyle name="style1422651242775 2 2 2" xfId="11466"/>
    <cellStyle name="style1422651242775 2 2 3" xfId="9305"/>
    <cellStyle name="style1422651242775 2 3" xfId="11465"/>
    <cellStyle name="style1422651242775 2 4" xfId="6735"/>
    <cellStyle name="style1422651242775 3" xfId="1181"/>
    <cellStyle name="style1422651242775 3 2" xfId="1182"/>
    <cellStyle name="style1422651242775 3 2 2" xfId="11468"/>
    <cellStyle name="style1422651242775 3 2 3" xfId="9789"/>
    <cellStyle name="style1422651242775 3 3" xfId="11467"/>
    <cellStyle name="style1422651242775 3 4" xfId="7219"/>
    <cellStyle name="style1422651242775 4" xfId="1183"/>
    <cellStyle name="style1422651242775 4 2" xfId="11469"/>
    <cellStyle name="style1422651242775 4 3" xfId="7851"/>
    <cellStyle name="style1422651242775 5" xfId="10495"/>
    <cellStyle name="style1422651242775 6" xfId="5351"/>
    <cellStyle name="style1422651242816" xfId="203"/>
    <cellStyle name="style1422651242816 2" xfId="1184"/>
    <cellStyle name="style1422651242816 2 2" xfId="1185"/>
    <cellStyle name="style1422651242816 2 2 2" xfId="11471"/>
    <cellStyle name="style1422651242816 2 2 3" xfId="9304"/>
    <cellStyle name="style1422651242816 2 3" xfId="11470"/>
    <cellStyle name="style1422651242816 2 4" xfId="6734"/>
    <cellStyle name="style1422651242816 3" xfId="1186"/>
    <cellStyle name="style1422651242816 3 2" xfId="1187"/>
    <cellStyle name="style1422651242816 3 2 2" xfId="11473"/>
    <cellStyle name="style1422651242816 3 2 3" xfId="9788"/>
    <cellStyle name="style1422651242816 3 3" xfId="11472"/>
    <cellStyle name="style1422651242816 3 4" xfId="7218"/>
    <cellStyle name="style1422651242816 4" xfId="1188"/>
    <cellStyle name="style1422651242816 4 2" xfId="11474"/>
    <cellStyle name="style1422651242816 4 3" xfId="7852"/>
    <cellStyle name="style1422651242816 5" xfId="10494"/>
    <cellStyle name="style1422651242816 6" xfId="5350"/>
    <cellStyle name="style1422651242863" xfId="202"/>
    <cellStyle name="style1422651242863 2" xfId="1189"/>
    <cellStyle name="style1422651242863 2 2" xfId="1190"/>
    <cellStyle name="style1422651242863 2 2 2" xfId="11476"/>
    <cellStyle name="style1422651242863 2 2 3" xfId="9303"/>
    <cellStyle name="style1422651242863 2 3" xfId="11475"/>
    <cellStyle name="style1422651242863 2 4" xfId="6733"/>
    <cellStyle name="style1422651242863 3" xfId="1191"/>
    <cellStyle name="style1422651242863 3 2" xfId="1192"/>
    <cellStyle name="style1422651242863 3 2 2" xfId="11478"/>
    <cellStyle name="style1422651242863 3 2 3" xfId="9787"/>
    <cellStyle name="style1422651242863 3 3" xfId="11477"/>
    <cellStyle name="style1422651242863 3 4" xfId="7217"/>
    <cellStyle name="style1422651242863 4" xfId="1193"/>
    <cellStyle name="style1422651242863 4 2" xfId="11479"/>
    <cellStyle name="style1422651242863 4 3" xfId="7853"/>
    <cellStyle name="style1422651242863 5" xfId="10493"/>
    <cellStyle name="style1422651242863 6" xfId="5349"/>
    <cellStyle name="style1422651242906" xfId="201"/>
    <cellStyle name="style1422651242906 2" xfId="1194"/>
    <cellStyle name="style1422651242906 2 2" xfId="1195"/>
    <cellStyle name="style1422651242906 2 2 2" xfId="11481"/>
    <cellStyle name="style1422651242906 2 2 3" xfId="9302"/>
    <cellStyle name="style1422651242906 2 3" xfId="11480"/>
    <cellStyle name="style1422651242906 2 4" xfId="6732"/>
    <cellStyle name="style1422651242906 3" xfId="1196"/>
    <cellStyle name="style1422651242906 3 2" xfId="1197"/>
    <cellStyle name="style1422651242906 3 2 2" xfId="11483"/>
    <cellStyle name="style1422651242906 3 2 3" xfId="9786"/>
    <cellStyle name="style1422651242906 3 3" xfId="11482"/>
    <cellStyle name="style1422651242906 3 4" xfId="7216"/>
    <cellStyle name="style1422651242906 4" xfId="1198"/>
    <cellStyle name="style1422651242906 4 2" xfId="11484"/>
    <cellStyle name="style1422651242906 4 3" xfId="7854"/>
    <cellStyle name="style1422651242906 5" xfId="10492"/>
    <cellStyle name="style1422651242906 6" xfId="5348"/>
    <cellStyle name="style1422651242948" xfId="200"/>
    <cellStyle name="style1422651242948 2" xfId="1199"/>
    <cellStyle name="style1422651242948 2 2" xfId="1200"/>
    <cellStyle name="style1422651242948 2 2 2" xfId="11486"/>
    <cellStyle name="style1422651242948 2 2 3" xfId="9301"/>
    <cellStyle name="style1422651242948 2 3" xfId="11485"/>
    <cellStyle name="style1422651242948 2 4" xfId="6731"/>
    <cellStyle name="style1422651242948 3" xfId="1201"/>
    <cellStyle name="style1422651242948 3 2" xfId="1202"/>
    <cellStyle name="style1422651242948 3 2 2" xfId="11488"/>
    <cellStyle name="style1422651242948 3 2 3" xfId="9785"/>
    <cellStyle name="style1422651242948 3 3" xfId="11487"/>
    <cellStyle name="style1422651242948 3 4" xfId="7215"/>
    <cellStyle name="style1422651242948 4" xfId="1203"/>
    <cellStyle name="style1422651242948 4 2" xfId="11489"/>
    <cellStyle name="style1422651242948 4 3" xfId="7855"/>
    <cellStyle name="style1422651242948 5" xfId="10491"/>
    <cellStyle name="style1422651242948 6" xfId="5347"/>
    <cellStyle name="style1422651242992" xfId="199"/>
    <cellStyle name="style1422651242992 2" xfId="1204"/>
    <cellStyle name="style1422651242992 2 2" xfId="1205"/>
    <cellStyle name="style1422651242992 2 2 2" xfId="11491"/>
    <cellStyle name="style1422651242992 2 2 3" xfId="9300"/>
    <cellStyle name="style1422651242992 2 3" xfId="11490"/>
    <cellStyle name="style1422651242992 2 4" xfId="6730"/>
    <cellStyle name="style1422651242992 3" xfId="1206"/>
    <cellStyle name="style1422651242992 3 2" xfId="1207"/>
    <cellStyle name="style1422651242992 3 2 2" xfId="11493"/>
    <cellStyle name="style1422651242992 3 2 3" xfId="9784"/>
    <cellStyle name="style1422651242992 3 3" xfId="11492"/>
    <cellStyle name="style1422651242992 3 4" xfId="7214"/>
    <cellStyle name="style1422651242992 4" xfId="1208"/>
    <cellStyle name="style1422651242992 4 2" xfId="11494"/>
    <cellStyle name="style1422651242992 4 3" xfId="7856"/>
    <cellStyle name="style1422651242992 5" xfId="10490"/>
    <cellStyle name="style1422651242992 6" xfId="5346"/>
    <cellStyle name="style1422651243035" xfId="198"/>
    <cellStyle name="style1422651243035 2" xfId="1209"/>
    <cellStyle name="style1422651243035 2 2" xfId="1210"/>
    <cellStyle name="style1422651243035 2 2 2" xfId="11496"/>
    <cellStyle name="style1422651243035 2 2 3" xfId="9299"/>
    <cellStyle name="style1422651243035 2 3" xfId="11495"/>
    <cellStyle name="style1422651243035 2 4" xfId="6729"/>
    <cellStyle name="style1422651243035 3" xfId="1211"/>
    <cellStyle name="style1422651243035 3 2" xfId="1212"/>
    <cellStyle name="style1422651243035 3 2 2" xfId="11498"/>
    <cellStyle name="style1422651243035 3 2 3" xfId="9783"/>
    <cellStyle name="style1422651243035 3 3" xfId="11497"/>
    <cellStyle name="style1422651243035 3 4" xfId="7213"/>
    <cellStyle name="style1422651243035 4" xfId="1213"/>
    <cellStyle name="style1422651243035 4 2" xfId="11499"/>
    <cellStyle name="style1422651243035 4 3" xfId="7857"/>
    <cellStyle name="style1422651243035 5" xfId="10489"/>
    <cellStyle name="style1422651243035 6" xfId="5345"/>
    <cellStyle name="style1422651243079" xfId="197"/>
    <cellStyle name="style1422651243079 2" xfId="1214"/>
    <cellStyle name="style1422651243079 2 2" xfId="1215"/>
    <cellStyle name="style1422651243079 2 2 2" xfId="11501"/>
    <cellStyle name="style1422651243079 2 2 3" xfId="9298"/>
    <cellStyle name="style1422651243079 2 3" xfId="11500"/>
    <cellStyle name="style1422651243079 2 4" xfId="6728"/>
    <cellStyle name="style1422651243079 3" xfId="1216"/>
    <cellStyle name="style1422651243079 3 2" xfId="1217"/>
    <cellStyle name="style1422651243079 3 2 2" xfId="11503"/>
    <cellStyle name="style1422651243079 3 2 3" xfId="9782"/>
    <cellStyle name="style1422651243079 3 3" xfId="11502"/>
    <cellStyle name="style1422651243079 3 4" xfId="7212"/>
    <cellStyle name="style1422651243079 4" xfId="1218"/>
    <cellStyle name="style1422651243079 4 2" xfId="11504"/>
    <cellStyle name="style1422651243079 4 3" xfId="7858"/>
    <cellStyle name="style1422651243079 5" xfId="10488"/>
    <cellStyle name="style1422651243079 6" xfId="5344"/>
    <cellStyle name="style1422651243123" xfId="196"/>
    <cellStyle name="style1422651243123 2" xfId="1219"/>
    <cellStyle name="style1422651243123 2 2" xfId="1220"/>
    <cellStyle name="style1422651243123 2 2 2" xfId="11506"/>
    <cellStyle name="style1422651243123 2 2 3" xfId="9297"/>
    <cellStyle name="style1422651243123 2 3" xfId="11505"/>
    <cellStyle name="style1422651243123 2 4" xfId="6727"/>
    <cellStyle name="style1422651243123 3" xfId="1221"/>
    <cellStyle name="style1422651243123 3 2" xfId="1222"/>
    <cellStyle name="style1422651243123 3 2 2" xfId="11508"/>
    <cellStyle name="style1422651243123 3 2 3" xfId="9781"/>
    <cellStyle name="style1422651243123 3 3" xfId="11507"/>
    <cellStyle name="style1422651243123 3 4" xfId="7211"/>
    <cellStyle name="style1422651243123 4" xfId="1223"/>
    <cellStyle name="style1422651243123 4 2" xfId="11509"/>
    <cellStyle name="style1422651243123 4 3" xfId="7859"/>
    <cellStyle name="style1422651243123 5" xfId="10487"/>
    <cellStyle name="style1422651243123 6" xfId="5343"/>
    <cellStyle name="style1422651243172" xfId="195"/>
    <cellStyle name="style1422651243172 2" xfId="1224"/>
    <cellStyle name="style1422651243172 2 2" xfId="1225"/>
    <cellStyle name="style1422651243172 2 2 2" xfId="11511"/>
    <cellStyle name="style1422651243172 2 2 3" xfId="9296"/>
    <cellStyle name="style1422651243172 2 3" xfId="11510"/>
    <cellStyle name="style1422651243172 2 4" xfId="6726"/>
    <cellStyle name="style1422651243172 3" xfId="1226"/>
    <cellStyle name="style1422651243172 3 2" xfId="1227"/>
    <cellStyle name="style1422651243172 3 2 2" xfId="11513"/>
    <cellStyle name="style1422651243172 3 2 3" xfId="9780"/>
    <cellStyle name="style1422651243172 3 3" xfId="11512"/>
    <cellStyle name="style1422651243172 3 4" xfId="7210"/>
    <cellStyle name="style1422651243172 4" xfId="1228"/>
    <cellStyle name="style1422651243172 4 2" xfId="11514"/>
    <cellStyle name="style1422651243172 4 3" xfId="7860"/>
    <cellStyle name="style1422651243172 5" xfId="10486"/>
    <cellStyle name="style1422651243172 6" xfId="5342"/>
    <cellStyle name="style1422651243216" xfId="194"/>
    <cellStyle name="style1422651243216 2" xfId="1229"/>
    <cellStyle name="style1422651243216 2 2" xfId="1230"/>
    <cellStyle name="style1422651243216 2 2 2" xfId="11516"/>
    <cellStyle name="style1422651243216 2 2 3" xfId="9295"/>
    <cellStyle name="style1422651243216 2 3" xfId="11515"/>
    <cellStyle name="style1422651243216 2 4" xfId="6725"/>
    <cellStyle name="style1422651243216 3" xfId="1231"/>
    <cellStyle name="style1422651243216 3 2" xfId="1232"/>
    <cellStyle name="style1422651243216 3 2 2" xfId="11518"/>
    <cellStyle name="style1422651243216 3 2 3" xfId="9779"/>
    <cellStyle name="style1422651243216 3 3" xfId="11517"/>
    <cellStyle name="style1422651243216 3 4" xfId="7209"/>
    <cellStyle name="style1422651243216 4" xfId="1233"/>
    <cellStyle name="style1422651243216 4 2" xfId="11519"/>
    <cellStyle name="style1422651243216 4 3" xfId="7861"/>
    <cellStyle name="style1422651243216 5" xfId="10485"/>
    <cellStyle name="style1422651243216 6" xfId="5341"/>
    <cellStyle name="style1422651243262" xfId="193"/>
    <cellStyle name="style1422651243262 2" xfId="1234"/>
    <cellStyle name="style1422651243262 2 2" xfId="1235"/>
    <cellStyle name="style1422651243262 2 2 2" xfId="11521"/>
    <cellStyle name="style1422651243262 2 2 3" xfId="9294"/>
    <cellStyle name="style1422651243262 2 3" xfId="11520"/>
    <cellStyle name="style1422651243262 2 4" xfId="6724"/>
    <cellStyle name="style1422651243262 3" xfId="1236"/>
    <cellStyle name="style1422651243262 3 2" xfId="1237"/>
    <cellStyle name="style1422651243262 3 2 2" xfId="11523"/>
    <cellStyle name="style1422651243262 3 2 3" xfId="9778"/>
    <cellStyle name="style1422651243262 3 3" xfId="11522"/>
    <cellStyle name="style1422651243262 3 4" xfId="7208"/>
    <cellStyle name="style1422651243262 4" xfId="1238"/>
    <cellStyle name="style1422651243262 4 2" xfId="11524"/>
    <cellStyle name="style1422651243262 4 3" xfId="7862"/>
    <cellStyle name="style1422651243262 5" xfId="10484"/>
    <cellStyle name="style1422651243262 6" xfId="5340"/>
    <cellStyle name="style1422651243296" xfId="192"/>
    <cellStyle name="style1422651243296 2" xfId="1239"/>
    <cellStyle name="style1422651243296 2 2" xfId="1240"/>
    <cellStyle name="style1422651243296 2 2 2" xfId="11526"/>
    <cellStyle name="style1422651243296 2 2 3" xfId="9293"/>
    <cellStyle name="style1422651243296 2 3" xfId="11525"/>
    <cellStyle name="style1422651243296 2 4" xfId="6723"/>
    <cellStyle name="style1422651243296 3" xfId="1241"/>
    <cellStyle name="style1422651243296 3 2" xfId="1242"/>
    <cellStyle name="style1422651243296 3 2 2" xfId="11528"/>
    <cellStyle name="style1422651243296 3 2 3" xfId="9777"/>
    <cellStyle name="style1422651243296 3 3" xfId="11527"/>
    <cellStyle name="style1422651243296 3 4" xfId="7207"/>
    <cellStyle name="style1422651243296 4" xfId="1243"/>
    <cellStyle name="style1422651243296 4 2" xfId="11529"/>
    <cellStyle name="style1422651243296 4 3" xfId="7863"/>
    <cellStyle name="style1422651243296 5" xfId="10483"/>
    <cellStyle name="style1422651243296 6" xfId="5339"/>
    <cellStyle name="style1422651243339" xfId="191"/>
    <cellStyle name="style1422651243339 2" xfId="1244"/>
    <cellStyle name="style1422651243339 2 2" xfId="1245"/>
    <cellStyle name="style1422651243339 2 2 2" xfId="11531"/>
    <cellStyle name="style1422651243339 2 2 3" xfId="9292"/>
    <cellStyle name="style1422651243339 2 3" xfId="11530"/>
    <cellStyle name="style1422651243339 2 4" xfId="6722"/>
    <cellStyle name="style1422651243339 3" xfId="1246"/>
    <cellStyle name="style1422651243339 3 2" xfId="1247"/>
    <cellStyle name="style1422651243339 3 2 2" xfId="11533"/>
    <cellStyle name="style1422651243339 3 2 3" xfId="9776"/>
    <cellStyle name="style1422651243339 3 3" xfId="11532"/>
    <cellStyle name="style1422651243339 3 4" xfId="7206"/>
    <cellStyle name="style1422651243339 4" xfId="1248"/>
    <cellStyle name="style1422651243339 4 2" xfId="11534"/>
    <cellStyle name="style1422651243339 4 3" xfId="7864"/>
    <cellStyle name="style1422651243339 5" xfId="10482"/>
    <cellStyle name="style1422651243339 6" xfId="5338"/>
    <cellStyle name="style1422651243382" xfId="190"/>
    <cellStyle name="style1422651243382 2" xfId="1249"/>
    <cellStyle name="style1422651243382 2 2" xfId="1250"/>
    <cellStyle name="style1422651243382 2 2 2" xfId="11536"/>
    <cellStyle name="style1422651243382 2 2 3" xfId="9291"/>
    <cellStyle name="style1422651243382 2 3" xfId="11535"/>
    <cellStyle name="style1422651243382 2 4" xfId="6721"/>
    <cellStyle name="style1422651243382 3" xfId="1251"/>
    <cellStyle name="style1422651243382 3 2" xfId="1252"/>
    <cellStyle name="style1422651243382 3 2 2" xfId="11538"/>
    <cellStyle name="style1422651243382 3 2 3" xfId="9775"/>
    <cellStyle name="style1422651243382 3 3" xfId="11537"/>
    <cellStyle name="style1422651243382 3 4" xfId="7205"/>
    <cellStyle name="style1422651243382 4" xfId="1253"/>
    <cellStyle name="style1422651243382 4 2" xfId="11539"/>
    <cellStyle name="style1422651243382 4 3" xfId="7865"/>
    <cellStyle name="style1422651243382 5" xfId="10481"/>
    <cellStyle name="style1422651243382 6" xfId="5337"/>
    <cellStyle name="style1422651243497" xfId="189"/>
    <cellStyle name="style1422651243497 2" xfId="1254"/>
    <cellStyle name="style1422651243497 2 2" xfId="1255"/>
    <cellStyle name="style1422651243497 2 2 2" xfId="11541"/>
    <cellStyle name="style1422651243497 2 2 3" xfId="9290"/>
    <cellStyle name="style1422651243497 2 3" xfId="11540"/>
    <cellStyle name="style1422651243497 2 4" xfId="6720"/>
    <cellStyle name="style1422651243497 3" xfId="1256"/>
    <cellStyle name="style1422651243497 3 2" xfId="1257"/>
    <cellStyle name="style1422651243497 3 2 2" xfId="11543"/>
    <cellStyle name="style1422651243497 3 2 3" xfId="9774"/>
    <cellStyle name="style1422651243497 3 3" xfId="11542"/>
    <cellStyle name="style1422651243497 3 4" xfId="7204"/>
    <cellStyle name="style1422651243497 4" xfId="1258"/>
    <cellStyle name="style1422651243497 4 2" xfId="11544"/>
    <cellStyle name="style1422651243497 4 3" xfId="7866"/>
    <cellStyle name="style1422651243497 5" xfId="10480"/>
    <cellStyle name="style1422651243497 6" xfId="5336"/>
    <cellStyle name="style1422651243538" xfId="188"/>
    <cellStyle name="style1422651243538 2" xfId="1259"/>
    <cellStyle name="style1422651243538 2 2" xfId="1260"/>
    <cellStyle name="style1422651243538 2 2 2" xfId="11546"/>
    <cellStyle name="style1422651243538 2 2 3" xfId="9289"/>
    <cellStyle name="style1422651243538 2 3" xfId="11545"/>
    <cellStyle name="style1422651243538 2 4" xfId="6719"/>
    <cellStyle name="style1422651243538 3" xfId="1261"/>
    <cellStyle name="style1422651243538 3 2" xfId="1262"/>
    <cellStyle name="style1422651243538 3 2 2" xfId="11548"/>
    <cellStyle name="style1422651243538 3 2 3" xfId="9773"/>
    <cellStyle name="style1422651243538 3 3" xfId="11547"/>
    <cellStyle name="style1422651243538 3 4" xfId="7203"/>
    <cellStyle name="style1422651243538 4" xfId="1263"/>
    <cellStyle name="style1422651243538 4 2" xfId="11549"/>
    <cellStyle name="style1422651243538 4 3" xfId="7867"/>
    <cellStyle name="style1422651243538 5" xfId="10479"/>
    <cellStyle name="style1422651243538 6" xfId="5335"/>
    <cellStyle name="style1422651243579" xfId="187"/>
    <cellStyle name="style1422651243579 2" xfId="1264"/>
    <cellStyle name="style1422651243579 2 2" xfId="1265"/>
    <cellStyle name="style1422651243579 2 2 2" xfId="11551"/>
    <cellStyle name="style1422651243579 2 2 3" xfId="9288"/>
    <cellStyle name="style1422651243579 2 3" xfId="11550"/>
    <cellStyle name="style1422651243579 2 4" xfId="6718"/>
    <cellStyle name="style1422651243579 3" xfId="1266"/>
    <cellStyle name="style1422651243579 3 2" xfId="1267"/>
    <cellStyle name="style1422651243579 3 2 2" xfId="11553"/>
    <cellStyle name="style1422651243579 3 2 3" xfId="9772"/>
    <cellStyle name="style1422651243579 3 3" xfId="11552"/>
    <cellStyle name="style1422651243579 3 4" xfId="7202"/>
    <cellStyle name="style1422651243579 4" xfId="1268"/>
    <cellStyle name="style1422651243579 4 2" xfId="11554"/>
    <cellStyle name="style1422651243579 4 3" xfId="7868"/>
    <cellStyle name="style1422651243579 5" xfId="10478"/>
    <cellStyle name="style1422651243579 6" xfId="5334"/>
    <cellStyle name="style1422651243613" xfId="186"/>
    <cellStyle name="style1422651243613 2" xfId="1269"/>
    <cellStyle name="style1422651243613 2 2" xfId="1270"/>
    <cellStyle name="style1422651243613 2 2 2" xfId="11556"/>
    <cellStyle name="style1422651243613 2 2 3" xfId="9287"/>
    <cellStyle name="style1422651243613 2 3" xfId="11555"/>
    <cellStyle name="style1422651243613 2 4" xfId="6717"/>
    <cellStyle name="style1422651243613 3" xfId="1271"/>
    <cellStyle name="style1422651243613 3 2" xfId="1272"/>
    <cellStyle name="style1422651243613 3 2 2" xfId="11558"/>
    <cellStyle name="style1422651243613 3 2 3" xfId="9771"/>
    <cellStyle name="style1422651243613 3 3" xfId="11557"/>
    <cellStyle name="style1422651243613 3 4" xfId="7201"/>
    <cellStyle name="style1422651243613 4" xfId="1273"/>
    <cellStyle name="style1422651243613 4 2" xfId="11559"/>
    <cellStyle name="style1422651243613 4 3" xfId="7869"/>
    <cellStyle name="style1422651243613 5" xfId="10477"/>
    <cellStyle name="style1422651243613 6" xfId="5333"/>
    <cellStyle name="style1422651243645" xfId="185"/>
    <cellStyle name="style1422651243645 2" xfId="1274"/>
    <cellStyle name="style1422651243645 2 2" xfId="1275"/>
    <cellStyle name="style1422651243645 2 2 2" xfId="11561"/>
    <cellStyle name="style1422651243645 2 2 3" xfId="9286"/>
    <cellStyle name="style1422651243645 2 3" xfId="11560"/>
    <cellStyle name="style1422651243645 2 4" xfId="6716"/>
    <cellStyle name="style1422651243645 3" xfId="1276"/>
    <cellStyle name="style1422651243645 3 2" xfId="1277"/>
    <cellStyle name="style1422651243645 3 2 2" xfId="11563"/>
    <cellStyle name="style1422651243645 3 2 3" xfId="9770"/>
    <cellStyle name="style1422651243645 3 3" xfId="11562"/>
    <cellStyle name="style1422651243645 3 4" xfId="7200"/>
    <cellStyle name="style1422651243645 4" xfId="1278"/>
    <cellStyle name="style1422651243645 4 2" xfId="11564"/>
    <cellStyle name="style1422651243645 4 3" xfId="7870"/>
    <cellStyle name="style1422651243645 5" xfId="10476"/>
    <cellStyle name="style1422651243645 6" xfId="5332"/>
    <cellStyle name="style1422651243679" xfId="184"/>
    <cellStyle name="style1422651243679 2" xfId="1279"/>
    <cellStyle name="style1422651243679 2 2" xfId="1280"/>
    <cellStyle name="style1422651243679 2 2 2" xfId="11566"/>
    <cellStyle name="style1422651243679 2 2 3" xfId="9285"/>
    <cellStyle name="style1422651243679 2 3" xfId="11565"/>
    <cellStyle name="style1422651243679 2 4" xfId="6715"/>
    <cellStyle name="style1422651243679 3" xfId="1281"/>
    <cellStyle name="style1422651243679 3 2" xfId="1282"/>
    <cellStyle name="style1422651243679 3 2 2" xfId="11568"/>
    <cellStyle name="style1422651243679 3 2 3" xfId="9769"/>
    <cellStyle name="style1422651243679 3 3" xfId="11567"/>
    <cellStyle name="style1422651243679 3 4" xfId="7199"/>
    <cellStyle name="style1422651243679 4" xfId="1283"/>
    <cellStyle name="style1422651243679 4 2" xfId="11569"/>
    <cellStyle name="style1422651243679 4 3" xfId="7871"/>
    <cellStyle name="style1422651243679 5" xfId="10475"/>
    <cellStyle name="style1422651243679 6" xfId="5331"/>
    <cellStyle name="style1422651243718" xfId="183"/>
    <cellStyle name="style1422651243718 2" xfId="1284"/>
    <cellStyle name="style1422651243718 2 2" xfId="1285"/>
    <cellStyle name="style1422651243718 2 2 2" xfId="11571"/>
    <cellStyle name="style1422651243718 2 2 3" xfId="9284"/>
    <cellStyle name="style1422651243718 2 3" xfId="11570"/>
    <cellStyle name="style1422651243718 2 4" xfId="6714"/>
    <cellStyle name="style1422651243718 3" xfId="1286"/>
    <cellStyle name="style1422651243718 3 2" xfId="1287"/>
    <cellStyle name="style1422651243718 3 2 2" xfId="11573"/>
    <cellStyle name="style1422651243718 3 2 3" xfId="9768"/>
    <cellStyle name="style1422651243718 3 3" xfId="11572"/>
    <cellStyle name="style1422651243718 3 4" xfId="7198"/>
    <cellStyle name="style1422651243718 4" xfId="1288"/>
    <cellStyle name="style1422651243718 4 2" xfId="11574"/>
    <cellStyle name="style1422651243718 4 3" xfId="7872"/>
    <cellStyle name="style1422651243718 5" xfId="10474"/>
    <cellStyle name="style1422651243718 6" xfId="5330"/>
    <cellStyle name="style1422651243753" xfId="182"/>
    <cellStyle name="style1422651243753 2" xfId="1289"/>
    <cellStyle name="style1422651243753 2 2" xfId="1290"/>
    <cellStyle name="style1422651243753 2 2 2" xfId="11576"/>
    <cellStyle name="style1422651243753 2 2 3" xfId="9283"/>
    <cellStyle name="style1422651243753 2 3" xfId="11575"/>
    <cellStyle name="style1422651243753 2 4" xfId="6713"/>
    <cellStyle name="style1422651243753 3" xfId="1291"/>
    <cellStyle name="style1422651243753 3 2" xfId="1292"/>
    <cellStyle name="style1422651243753 3 2 2" xfId="11578"/>
    <cellStyle name="style1422651243753 3 2 3" xfId="9767"/>
    <cellStyle name="style1422651243753 3 3" xfId="11577"/>
    <cellStyle name="style1422651243753 3 4" xfId="7197"/>
    <cellStyle name="style1422651243753 4" xfId="1293"/>
    <cellStyle name="style1422651243753 4 2" xfId="11579"/>
    <cellStyle name="style1422651243753 4 3" xfId="7873"/>
    <cellStyle name="style1422651243753 5" xfId="10473"/>
    <cellStyle name="style1422651243753 6" xfId="5329"/>
    <cellStyle name="style1422651243783" xfId="181"/>
    <cellStyle name="style1422651243783 2" xfId="1294"/>
    <cellStyle name="style1422651243783 2 2" xfId="1295"/>
    <cellStyle name="style1422651243783 2 2 2" xfId="11581"/>
    <cellStyle name="style1422651243783 2 2 3" xfId="9282"/>
    <cellStyle name="style1422651243783 2 3" xfId="11580"/>
    <cellStyle name="style1422651243783 2 4" xfId="6712"/>
    <cellStyle name="style1422651243783 3" xfId="1296"/>
    <cellStyle name="style1422651243783 3 2" xfId="1297"/>
    <cellStyle name="style1422651243783 3 2 2" xfId="11583"/>
    <cellStyle name="style1422651243783 3 2 3" xfId="9766"/>
    <cellStyle name="style1422651243783 3 3" xfId="11582"/>
    <cellStyle name="style1422651243783 3 4" xfId="7196"/>
    <cellStyle name="style1422651243783 4" xfId="1298"/>
    <cellStyle name="style1422651243783 4 2" xfId="11584"/>
    <cellStyle name="style1422651243783 4 3" xfId="7874"/>
    <cellStyle name="style1422651243783 5" xfId="10472"/>
    <cellStyle name="style1422651243783 6" xfId="5328"/>
    <cellStyle name="style1422651243812" xfId="180"/>
    <cellStyle name="style1422651243812 2" xfId="1299"/>
    <cellStyle name="style1422651243812 2 2" xfId="1300"/>
    <cellStyle name="style1422651243812 2 2 2" xfId="11586"/>
    <cellStyle name="style1422651243812 2 2 3" xfId="9281"/>
    <cellStyle name="style1422651243812 2 3" xfId="11585"/>
    <cellStyle name="style1422651243812 2 4" xfId="6711"/>
    <cellStyle name="style1422651243812 3" xfId="1301"/>
    <cellStyle name="style1422651243812 3 2" xfId="1302"/>
    <cellStyle name="style1422651243812 3 2 2" xfId="11588"/>
    <cellStyle name="style1422651243812 3 2 3" xfId="9765"/>
    <cellStyle name="style1422651243812 3 3" xfId="11587"/>
    <cellStyle name="style1422651243812 3 4" xfId="7195"/>
    <cellStyle name="style1422651243812 4" xfId="1303"/>
    <cellStyle name="style1422651243812 4 2" xfId="11589"/>
    <cellStyle name="style1422651243812 4 3" xfId="7875"/>
    <cellStyle name="style1422651243812 5" xfId="10471"/>
    <cellStyle name="style1422651243812 6" xfId="5327"/>
    <cellStyle name="style1422651243843" xfId="179"/>
    <cellStyle name="style1422651243843 2" xfId="1304"/>
    <cellStyle name="style1422651243843 2 2" xfId="1305"/>
    <cellStyle name="style1422651243843 2 2 2" xfId="11591"/>
    <cellStyle name="style1422651243843 2 2 3" xfId="9280"/>
    <cellStyle name="style1422651243843 2 3" xfId="11590"/>
    <cellStyle name="style1422651243843 2 4" xfId="6710"/>
    <cellStyle name="style1422651243843 3" xfId="1306"/>
    <cellStyle name="style1422651243843 3 2" xfId="1307"/>
    <cellStyle name="style1422651243843 3 2 2" xfId="11593"/>
    <cellStyle name="style1422651243843 3 2 3" xfId="9764"/>
    <cellStyle name="style1422651243843 3 3" xfId="11592"/>
    <cellStyle name="style1422651243843 3 4" xfId="7194"/>
    <cellStyle name="style1422651243843 4" xfId="1308"/>
    <cellStyle name="style1422651243843 4 2" xfId="11594"/>
    <cellStyle name="style1422651243843 4 3" xfId="7876"/>
    <cellStyle name="style1422651243843 5" xfId="10470"/>
    <cellStyle name="style1422651243843 6" xfId="5326"/>
    <cellStyle name="style1422651243882" xfId="178"/>
    <cellStyle name="style1422651243882 2" xfId="1309"/>
    <cellStyle name="style1422651243882 2 2" xfId="1310"/>
    <cellStyle name="style1422651243882 2 2 2" xfId="11596"/>
    <cellStyle name="style1422651243882 2 2 3" xfId="9279"/>
    <cellStyle name="style1422651243882 2 3" xfId="11595"/>
    <cellStyle name="style1422651243882 2 4" xfId="6709"/>
    <cellStyle name="style1422651243882 3" xfId="1311"/>
    <cellStyle name="style1422651243882 3 2" xfId="1312"/>
    <cellStyle name="style1422651243882 3 2 2" xfId="11598"/>
    <cellStyle name="style1422651243882 3 2 3" xfId="9763"/>
    <cellStyle name="style1422651243882 3 3" xfId="11597"/>
    <cellStyle name="style1422651243882 3 4" xfId="7193"/>
    <cellStyle name="style1422651243882 4" xfId="1313"/>
    <cellStyle name="style1422651243882 4 2" xfId="11599"/>
    <cellStyle name="style1422651243882 4 3" xfId="7877"/>
    <cellStyle name="style1422651243882 5" xfId="10469"/>
    <cellStyle name="style1422651243882 6" xfId="5325"/>
    <cellStyle name="style1422651243923" xfId="177"/>
    <cellStyle name="style1422651243923 2" xfId="1314"/>
    <cellStyle name="style1422651243923 2 2" xfId="1315"/>
    <cellStyle name="style1422651243923 2 2 2" xfId="11601"/>
    <cellStyle name="style1422651243923 2 2 3" xfId="9278"/>
    <cellStyle name="style1422651243923 2 3" xfId="11600"/>
    <cellStyle name="style1422651243923 2 4" xfId="6708"/>
    <cellStyle name="style1422651243923 3" xfId="1316"/>
    <cellStyle name="style1422651243923 3 2" xfId="1317"/>
    <cellStyle name="style1422651243923 3 2 2" xfId="11603"/>
    <cellStyle name="style1422651243923 3 2 3" xfId="9762"/>
    <cellStyle name="style1422651243923 3 3" xfId="11602"/>
    <cellStyle name="style1422651243923 3 4" xfId="7192"/>
    <cellStyle name="style1422651243923 4" xfId="1318"/>
    <cellStyle name="style1422651243923 4 2" xfId="11604"/>
    <cellStyle name="style1422651243923 4 3" xfId="7878"/>
    <cellStyle name="style1422651243923 5" xfId="10468"/>
    <cellStyle name="style1422651243923 6" xfId="5324"/>
    <cellStyle name="style1422651243961" xfId="176"/>
    <cellStyle name="style1422651243961 2" xfId="1319"/>
    <cellStyle name="style1422651243961 2 2" xfId="1320"/>
    <cellStyle name="style1422651243961 2 2 2" xfId="11606"/>
    <cellStyle name="style1422651243961 2 2 3" xfId="9277"/>
    <cellStyle name="style1422651243961 2 3" xfId="11605"/>
    <cellStyle name="style1422651243961 2 4" xfId="6707"/>
    <cellStyle name="style1422651243961 3" xfId="1321"/>
    <cellStyle name="style1422651243961 3 2" xfId="1322"/>
    <cellStyle name="style1422651243961 3 2 2" xfId="11608"/>
    <cellStyle name="style1422651243961 3 2 3" xfId="9761"/>
    <cellStyle name="style1422651243961 3 3" xfId="11607"/>
    <cellStyle name="style1422651243961 3 4" xfId="7191"/>
    <cellStyle name="style1422651243961 4" xfId="1323"/>
    <cellStyle name="style1422651243961 4 2" xfId="11609"/>
    <cellStyle name="style1422651243961 4 3" xfId="7879"/>
    <cellStyle name="style1422651243961 5" xfId="10467"/>
    <cellStyle name="style1422651243961 6" xfId="5323"/>
    <cellStyle name="style1422651243998" xfId="175"/>
    <cellStyle name="style1422651243998 2" xfId="1324"/>
    <cellStyle name="style1422651243998 2 2" xfId="1325"/>
    <cellStyle name="style1422651243998 2 2 2" xfId="11611"/>
    <cellStyle name="style1422651243998 2 2 3" xfId="9276"/>
    <cellStyle name="style1422651243998 2 3" xfId="11610"/>
    <cellStyle name="style1422651243998 2 4" xfId="6706"/>
    <cellStyle name="style1422651243998 3" xfId="1326"/>
    <cellStyle name="style1422651243998 3 2" xfId="1327"/>
    <cellStyle name="style1422651243998 3 2 2" xfId="11613"/>
    <cellStyle name="style1422651243998 3 2 3" xfId="9760"/>
    <cellStyle name="style1422651243998 3 3" xfId="11612"/>
    <cellStyle name="style1422651243998 3 4" xfId="7190"/>
    <cellStyle name="style1422651243998 4" xfId="1328"/>
    <cellStyle name="style1422651243998 4 2" xfId="11614"/>
    <cellStyle name="style1422651243998 4 3" xfId="7880"/>
    <cellStyle name="style1422651243998 5" xfId="10466"/>
    <cellStyle name="style1422651243998 6" xfId="5322"/>
    <cellStyle name="style1422651244035" xfId="174"/>
    <cellStyle name="style1422651244035 2" xfId="1329"/>
    <cellStyle name="style1422651244035 2 2" xfId="1330"/>
    <cellStyle name="style1422651244035 2 2 2" xfId="11616"/>
    <cellStyle name="style1422651244035 2 2 3" xfId="9275"/>
    <cellStyle name="style1422651244035 2 3" xfId="11615"/>
    <cellStyle name="style1422651244035 2 4" xfId="6705"/>
    <cellStyle name="style1422651244035 3" xfId="1331"/>
    <cellStyle name="style1422651244035 3 2" xfId="1332"/>
    <cellStyle name="style1422651244035 3 2 2" xfId="11618"/>
    <cellStyle name="style1422651244035 3 2 3" xfId="9759"/>
    <cellStyle name="style1422651244035 3 3" xfId="11617"/>
    <cellStyle name="style1422651244035 3 4" xfId="7189"/>
    <cellStyle name="style1422651244035 4" xfId="1333"/>
    <cellStyle name="style1422651244035 4 2" xfId="11619"/>
    <cellStyle name="style1422651244035 4 3" xfId="7881"/>
    <cellStyle name="style1422651244035 5" xfId="10465"/>
    <cellStyle name="style1422651244035 6" xfId="5321"/>
    <cellStyle name="style1422651244071" xfId="173"/>
    <cellStyle name="style1422651244071 2" xfId="1334"/>
    <cellStyle name="style1422651244071 2 2" xfId="1335"/>
    <cellStyle name="style1422651244071 2 2 2" xfId="11621"/>
    <cellStyle name="style1422651244071 2 2 3" xfId="9274"/>
    <cellStyle name="style1422651244071 2 3" xfId="11620"/>
    <cellStyle name="style1422651244071 2 4" xfId="6704"/>
    <cellStyle name="style1422651244071 3" xfId="1336"/>
    <cellStyle name="style1422651244071 3 2" xfId="1337"/>
    <cellStyle name="style1422651244071 3 2 2" xfId="11623"/>
    <cellStyle name="style1422651244071 3 2 3" xfId="9758"/>
    <cellStyle name="style1422651244071 3 3" xfId="11622"/>
    <cellStyle name="style1422651244071 3 4" xfId="7188"/>
    <cellStyle name="style1422651244071 4" xfId="1338"/>
    <cellStyle name="style1422651244071 4 2" xfId="11624"/>
    <cellStyle name="style1422651244071 4 3" xfId="7882"/>
    <cellStyle name="style1422651244071 5" xfId="10464"/>
    <cellStyle name="style1422651244071 6" xfId="5320"/>
    <cellStyle name="style1422651244108" xfId="172"/>
    <cellStyle name="style1422651244108 2" xfId="1339"/>
    <cellStyle name="style1422651244108 2 2" xfId="1340"/>
    <cellStyle name="style1422651244108 2 2 2" xfId="11626"/>
    <cellStyle name="style1422651244108 2 2 3" xfId="9273"/>
    <cellStyle name="style1422651244108 2 3" xfId="11625"/>
    <cellStyle name="style1422651244108 2 4" xfId="6703"/>
    <cellStyle name="style1422651244108 3" xfId="1341"/>
    <cellStyle name="style1422651244108 3 2" xfId="1342"/>
    <cellStyle name="style1422651244108 3 2 2" xfId="11628"/>
    <cellStyle name="style1422651244108 3 2 3" xfId="9757"/>
    <cellStyle name="style1422651244108 3 3" xfId="11627"/>
    <cellStyle name="style1422651244108 3 4" xfId="7187"/>
    <cellStyle name="style1422651244108 4" xfId="1343"/>
    <cellStyle name="style1422651244108 4 2" xfId="11629"/>
    <cellStyle name="style1422651244108 4 3" xfId="7883"/>
    <cellStyle name="style1422651244108 5" xfId="10463"/>
    <cellStyle name="style1422651244108 6" xfId="5319"/>
    <cellStyle name="style1422651244146" xfId="171"/>
    <cellStyle name="style1422651244146 2" xfId="1344"/>
    <cellStyle name="style1422651244146 2 2" xfId="1345"/>
    <cellStyle name="style1422651244146 2 2 2" xfId="11631"/>
    <cellStyle name="style1422651244146 2 2 3" xfId="9272"/>
    <cellStyle name="style1422651244146 2 3" xfId="11630"/>
    <cellStyle name="style1422651244146 2 4" xfId="6702"/>
    <cellStyle name="style1422651244146 3" xfId="1346"/>
    <cellStyle name="style1422651244146 3 2" xfId="1347"/>
    <cellStyle name="style1422651244146 3 2 2" xfId="11633"/>
    <cellStyle name="style1422651244146 3 2 3" xfId="9756"/>
    <cellStyle name="style1422651244146 3 3" xfId="11632"/>
    <cellStyle name="style1422651244146 3 4" xfId="7186"/>
    <cellStyle name="style1422651244146 4" xfId="1348"/>
    <cellStyle name="style1422651244146 4 2" xfId="11634"/>
    <cellStyle name="style1422651244146 4 3" xfId="7884"/>
    <cellStyle name="style1422651244146 5" xfId="10462"/>
    <cellStyle name="style1422651244146 6" xfId="5318"/>
    <cellStyle name="style1422651244186" xfId="170"/>
    <cellStyle name="style1422651244186 2" xfId="1349"/>
    <cellStyle name="style1422651244186 2 2" xfId="1350"/>
    <cellStyle name="style1422651244186 2 2 2" xfId="11636"/>
    <cellStyle name="style1422651244186 2 2 3" xfId="9271"/>
    <cellStyle name="style1422651244186 2 3" xfId="11635"/>
    <cellStyle name="style1422651244186 2 4" xfId="6701"/>
    <cellStyle name="style1422651244186 3" xfId="1351"/>
    <cellStyle name="style1422651244186 3 2" xfId="1352"/>
    <cellStyle name="style1422651244186 3 2 2" xfId="11638"/>
    <cellStyle name="style1422651244186 3 2 3" xfId="9755"/>
    <cellStyle name="style1422651244186 3 3" xfId="11637"/>
    <cellStyle name="style1422651244186 3 4" xfId="7185"/>
    <cellStyle name="style1422651244186 4" xfId="1353"/>
    <cellStyle name="style1422651244186 4 2" xfId="11639"/>
    <cellStyle name="style1422651244186 4 3" xfId="7885"/>
    <cellStyle name="style1422651244186 5" xfId="10461"/>
    <cellStyle name="style1422651244186 6" xfId="5317"/>
    <cellStyle name="style1422651244225" xfId="169"/>
    <cellStyle name="style1422651244225 2" xfId="1354"/>
    <cellStyle name="style1422651244225 2 2" xfId="1355"/>
    <cellStyle name="style1422651244225 2 2 2" xfId="11641"/>
    <cellStyle name="style1422651244225 2 2 3" xfId="9270"/>
    <cellStyle name="style1422651244225 2 3" xfId="11640"/>
    <cellStyle name="style1422651244225 2 4" xfId="6700"/>
    <cellStyle name="style1422651244225 3" xfId="1356"/>
    <cellStyle name="style1422651244225 3 2" xfId="1357"/>
    <cellStyle name="style1422651244225 3 2 2" xfId="11643"/>
    <cellStyle name="style1422651244225 3 2 3" xfId="9754"/>
    <cellStyle name="style1422651244225 3 3" xfId="11642"/>
    <cellStyle name="style1422651244225 3 4" xfId="7184"/>
    <cellStyle name="style1422651244225 4" xfId="1358"/>
    <cellStyle name="style1422651244225 4 2" xfId="11644"/>
    <cellStyle name="style1422651244225 4 3" xfId="7886"/>
    <cellStyle name="style1422651244225 5" xfId="10460"/>
    <cellStyle name="style1422651244225 6" xfId="5316"/>
    <cellStyle name="style1422651244254" xfId="168"/>
    <cellStyle name="style1422651244254 2" xfId="1359"/>
    <cellStyle name="style1422651244254 2 2" xfId="1360"/>
    <cellStyle name="style1422651244254 2 2 2" xfId="11646"/>
    <cellStyle name="style1422651244254 2 2 3" xfId="9269"/>
    <cellStyle name="style1422651244254 2 3" xfId="11645"/>
    <cellStyle name="style1422651244254 2 4" xfId="6699"/>
    <cellStyle name="style1422651244254 3" xfId="1361"/>
    <cellStyle name="style1422651244254 3 2" xfId="1362"/>
    <cellStyle name="style1422651244254 3 2 2" xfId="11648"/>
    <cellStyle name="style1422651244254 3 2 3" xfId="9753"/>
    <cellStyle name="style1422651244254 3 3" xfId="11647"/>
    <cellStyle name="style1422651244254 3 4" xfId="7183"/>
    <cellStyle name="style1422651244254 4" xfId="1363"/>
    <cellStyle name="style1422651244254 4 2" xfId="11649"/>
    <cellStyle name="style1422651244254 4 3" xfId="7887"/>
    <cellStyle name="style1422651244254 5" xfId="10459"/>
    <cellStyle name="style1422651244254 6" xfId="5315"/>
    <cellStyle name="style1422651244283" xfId="167"/>
    <cellStyle name="style1422651244283 2" xfId="1364"/>
    <cellStyle name="style1422651244283 2 2" xfId="1365"/>
    <cellStyle name="style1422651244283 2 2 2" xfId="11651"/>
    <cellStyle name="style1422651244283 2 2 3" xfId="9268"/>
    <cellStyle name="style1422651244283 2 3" xfId="11650"/>
    <cellStyle name="style1422651244283 2 4" xfId="6698"/>
    <cellStyle name="style1422651244283 3" xfId="1366"/>
    <cellStyle name="style1422651244283 3 2" xfId="1367"/>
    <cellStyle name="style1422651244283 3 2 2" xfId="11653"/>
    <cellStyle name="style1422651244283 3 2 3" xfId="9752"/>
    <cellStyle name="style1422651244283 3 3" xfId="11652"/>
    <cellStyle name="style1422651244283 3 4" xfId="7182"/>
    <cellStyle name="style1422651244283 4" xfId="1368"/>
    <cellStyle name="style1422651244283 4 2" xfId="11654"/>
    <cellStyle name="style1422651244283 4 3" xfId="7888"/>
    <cellStyle name="style1422651244283 5" xfId="10458"/>
    <cellStyle name="style1422651244283 6" xfId="5314"/>
    <cellStyle name="style1422651244312" xfId="166"/>
    <cellStyle name="style1422651244312 2" xfId="1369"/>
    <cellStyle name="style1422651244312 2 2" xfId="1370"/>
    <cellStyle name="style1422651244312 2 2 2" xfId="11656"/>
    <cellStyle name="style1422651244312 2 2 3" xfId="9267"/>
    <cellStyle name="style1422651244312 2 3" xfId="11655"/>
    <cellStyle name="style1422651244312 2 4" xfId="6697"/>
    <cellStyle name="style1422651244312 3" xfId="1371"/>
    <cellStyle name="style1422651244312 3 2" xfId="1372"/>
    <cellStyle name="style1422651244312 3 2 2" xfId="11658"/>
    <cellStyle name="style1422651244312 3 2 3" xfId="9751"/>
    <cellStyle name="style1422651244312 3 3" xfId="11657"/>
    <cellStyle name="style1422651244312 3 4" xfId="7181"/>
    <cellStyle name="style1422651244312 4" xfId="1373"/>
    <cellStyle name="style1422651244312 4 2" xfId="11659"/>
    <cellStyle name="style1422651244312 4 3" xfId="7889"/>
    <cellStyle name="style1422651244312 5" xfId="10457"/>
    <cellStyle name="style1422651244312 6" xfId="5313"/>
    <cellStyle name="style1422651244344" xfId="165"/>
    <cellStyle name="style1422651244344 2" xfId="1374"/>
    <cellStyle name="style1422651244344 2 2" xfId="1375"/>
    <cellStyle name="style1422651244344 2 2 2" xfId="11661"/>
    <cellStyle name="style1422651244344 2 2 3" xfId="9266"/>
    <cellStyle name="style1422651244344 2 3" xfId="11660"/>
    <cellStyle name="style1422651244344 2 4" xfId="6696"/>
    <cellStyle name="style1422651244344 3" xfId="1376"/>
    <cellStyle name="style1422651244344 3 2" xfId="1377"/>
    <cellStyle name="style1422651244344 3 2 2" xfId="11663"/>
    <cellStyle name="style1422651244344 3 2 3" xfId="9750"/>
    <cellStyle name="style1422651244344 3 3" xfId="11662"/>
    <cellStyle name="style1422651244344 3 4" xfId="7180"/>
    <cellStyle name="style1422651244344 4" xfId="1378"/>
    <cellStyle name="style1422651244344 4 2" xfId="11664"/>
    <cellStyle name="style1422651244344 4 3" xfId="7890"/>
    <cellStyle name="style1422651244344 5" xfId="10456"/>
    <cellStyle name="style1422651244344 6" xfId="5312"/>
    <cellStyle name="style1422651244379" xfId="164"/>
    <cellStyle name="style1422651244379 2" xfId="1379"/>
    <cellStyle name="style1422651244379 2 2" xfId="1380"/>
    <cellStyle name="style1422651244379 2 2 2" xfId="11666"/>
    <cellStyle name="style1422651244379 2 2 3" xfId="9265"/>
    <cellStyle name="style1422651244379 2 3" xfId="11665"/>
    <cellStyle name="style1422651244379 2 4" xfId="6695"/>
    <cellStyle name="style1422651244379 3" xfId="1381"/>
    <cellStyle name="style1422651244379 3 2" xfId="1382"/>
    <cellStyle name="style1422651244379 3 2 2" xfId="11668"/>
    <cellStyle name="style1422651244379 3 2 3" xfId="9749"/>
    <cellStyle name="style1422651244379 3 3" xfId="11667"/>
    <cellStyle name="style1422651244379 3 4" xfId="7179"/>
    <cellStyle name="style1422651244379 4" xfId="1383"/>
    <cellStyle name="style1422651244379 4 2" xfId="11669"/>
    <cellStyle name="style1422651244379 4 3" xfId="7891"/>
    <cellStyle name="style1422651244379 5" xfId="10455"/>
    <cellStyle name="style1422651244379 6" xfId="5311"/>
    <cellStyle name="style1422651244407" xfId="163"/>
    <cellStyle name="style1422651244407 2" xfId="1384"/>
    <cellStyle name="style1422651244407 2 2" xfId="1385"/>
    <cellStyle name="style1422651244407 2 2 2" xfId="11671"/>
    <cellStyle name="style1422651244407 2 2 3" xfId="9264"/>
    <cellStyle name="style1422651244407 2 3" xfId="11670"/>
    <cellStyle name="style1422651244407 2 4" xfId="6694"/>
    <cellStyle name="style1422651244407 3" xfId="1386"/>
    <cellStyle name="style1422651244407 3 2" xfId="1387"/>
    <cellStyle name="style1422651244407 3 2 2" xfId="11673"/>
    <cellStyle name="style1422651244407 3 2 3" xfId="9748"/>
    <cellStyle name="style1422651244407 3 3" xfId="11672"/>
    <cellStyle name="style1422651244407 3 4" xfId="7178"/>
    <cellStyle name="style1422651244407 4" xfId="1388"/>
    <cellStyle name="style1422651244407 4 2" xfId="11674"/>
    <cellStyle name="style1422651244407 4 3" xfId="7892"/>
    <cellStyle name="style1422651244407 5" xfId="10454"/>
    <cellStyle name="style1422651244407 6" xfId="5310"/>
    <cellStyle name="style1422651244436" xfId="162"/>
    <cellStyle name="style1422651244436 2" xfId="1389"/>
    <cellStyle name="style1422651244436 2 2" xfId="1390"/>
    <cellStyle name="style1422651244436 2 2 2" xfId="11676"/>
    <cellStyle name="style1422651244436 2 2 3" xfId="9263"/>
    <cellStyle name="style1422651244436 2 3" xfId="11675"/>
    <cellStyle name="style1422651244436 2 4" xfId="6693"/>
    <cellStyle name="style1422651244436 3" xfId="1391"/>
    <cellStyle name="style1422651244436 3 2" xfId="1392"/>
    <cellStyle name="style1422651244436 3 2 2" xfId="11678"/>
    <cellStyle name="style1422651244436 3 2 3" xfId="9747"/>
    <cellStyle name="style1422651244436 3 3" xfId="11677"/>
    <cellStyle name="style1422651244436 3 4" xfId="7177"/>
    <cellStyle name="style1422651244436 4" xfId="1393"/>
    <cellStyle name="style1422651244436 4 2" xfId="11679"/>
    <cellStyle name="style1422651244436 4 3" xfId="7893"/>
    <cellStyle name="style1422651244436 5" xfId="10453"/>
    <cellStyle name="style1422651244436 6" xfId="5309"/>
    <cellStyle name="style1422651244465" xfId="161"/>
    <cellStyle name="style1422651244465 2" xfId="1394"/>
    <cellStyle name="style1422651244465 2 2" xfId="1395"/>
    <cellStyle name="style1422651244465 2 2 2" xfId="11681"/>
    <cellStyle name="style1422651244465 2 2 3" xfId="9262"/>
    <cellStyle name="style1422651244465 2 3" xfId="11680"/>
    <cellStyle name="style1422651244465 2 4" xfId="6692"/>
    <cellStyle name="style1422651244465 3" xfId="1396"/>
    <cellStyle name="style1422651244465 3 2" xfId="1397"/>
    <cellStyle name="style1422651244465 3 2 2" xfId="11683"/>
    <cellStyle name="style1422651244465 3 2 3" xfId="9746"/>
    <cellStyle name="style1422651244465 3 3" xfId="11682"/>
    <cellStyle name="style1422651244465 3 4" xfId="7176"/>
    <cellStyle name="style1422651244465 4" xfId="1398"/>
    <cellStyle name="style1422651244465 4 2" xfId="11684"/>
    <cellStyle name="style1422651244465 4 3" xfId="7894"/>
    <cellStyle name="style1422651244465 5" xfId="10452"/>
    <cellStyle name="style1422651244465 6" xfId="5308"/>
    <cellStyle name="style1422651244501" xfId="160"/>
    <cellStyle name="style1422651244501 2" xfId="1399"/>
    <cellStyle name="style1422651244501 2 2" xfId="1400"/>
    <cellStyle name="style1422651244501 2 2 2" xfId="11686"/>
    <cellStyle name="style1422651244501 2 2 3" xfId="9261"/>
    <cellStyle name="style1422651244501 2 3" xfId="11685"/>
    <cellStyle name="style1422651244501 2 4" xfId="6691"/>
    <cellStyle name="style1422651244501 3" xfId="1401"/>
    <cellStyle name="style1422651244501 3 2" xfId="1402"/>
    <cellStyle name="style1422651244501 3 2 2" xfId="11688"/>
    <cellStyle name="style1422651244501 3 2 3" xfId="9745"/>
    <cellStyle name="style1422651244501 3 3" xfId="11687"/>
    <cellStyle name="style1422651244501 3 4" xfId="7175"/>
    <cellStyle name="style1422651244501 4" xfId="1403"/>
    <cellStyle name="style1422651244501 4 2" xfId="11689"/>
    <cellStyle name="style1422651244501 4 3" xfId="7895"/>
    <cellStyle name="style1422651244501 5" xfId="10451"/>
    <cellStyle name="style1422651244501 6" xfId="5307"/>
    <cellStyle name="style1422651244533" xfId="159"/>
    <cellStyle name="style1422651244533 2" xfId="1404"/>
    <cellStyle name="style1422651244533 2 2" xfId="1405"/>
    <cellStyle name="style1422651244533 2 2 2" xfId="11691"/>
    <cellStyle name="style1422651244533 2 2 3" xfId="9260"/>
    <cellStyle name="style1422651244533 2 3" xfId="11690"/>
    <cellStyle name="style1422651244533 2 4" xfId="6690"/>
    <cellStyle name="style1422651244533 3" xfId="1406"/>
    <cellStyle name="style1422651244533 3 2" xfId="1407"/>
    <cellStyle name="style1422651244533 3 2 2" xfId="11693"/>
    <cellStyle name="style1422651244533 3 2 3" xfId="9744"/>
    <cellStyle name="style1422651244533 3 3" xfId="11692"/>
    <cellStyle name="style1422651244533 3 4" xfId="7174"/>
    <cellStyle name="style1422651244533 4" xfId="1408"/>
    <cellStyle name="style1422651244533 4 2" xfId="11694"/>
    <cellStyle name="style1422651244533 4 3" xfId="7896"/>
    <cellStyle name="style1422651244533 5" xfId="10450"/>
    <cellStyle name="style1422651244533 6" xfId="5306"/>
    <cellStyle name="style1422651244565" xfId="158"/>
    <cellStyle name="style1422651244565 2" xfId="1409"/>
    <cellStyle name="style1422651244565 2 2" xfId="1410"/>
    <cellStyle name="style1422651244565 2 2 2" xfId="11696"/>
    <cellStyle name="style1422651244565 2 2 3" xfId="9259"/>
    <cellStyle name="style1422651244565 2 3" xfId="11695"/>
    <cellStyle name="style1422651244565 2 4" xfId="6689"/>
    <cellStyle name="style1422651244565 3" xfId="1411"/>
    <cellStyle name="style1422651244565 3 2" xfId="1412"/>
    <cellStyle name="style1422651244565 3 2 2" xfId="11698"/>
    <cellStyle name="style1422651244565 3 2 3" xfId="9743"/>
    <cellStyle name="style1422651244565 3 3" xfId="11697"/>
    <cellStyle name="style1422651244565 3 4" xfId="7173"/>
    <cellStyle name="style1422651244565 4" xfId="1413"/>
    <cellStyle name="style1422651244565 4 2" xfId="11699"/>
    <cellStyle name="style1422651244565 4 3" xfId="7897"/>
    <cellStyle name="style1422651244565 5" xfId="10449"/>
    <cellStyle name="style1422651244565 6" xfId="5305"/>
    <cellStyle name="style1422651244614" xfId="157"/>
    <cellStyle name="style1422651244614 2" xfId="1414"/>
    <cellStyle name="style1422651244614 2 2" xfId="1415"/>
    <cellStyle name="style1422651244614 2 2 2" xfId="11701"/>
    <cellStyle name="style1422651244614 2 2 3" xfId="9258"/>
    <cellStyle name="style1422651244614 2 3" xfId="11700"/>
    <cellStyle name="style1422651244614 2 4" xfId="6688"/>
    <cellStyle name="style1422651244614 3" xfId="1416"/>
    <cellStyle name="style1422651244614 3 2" xfId="1417"/>
    <cellStyle name="style1422651244614 3 2 2" xfId="11703"/>
    <cellStyle name="style1422651244614 3 2 3" xfId="9742"/>
    <cellStyle name="style1422651244614 3 3" xfId="11702"/>
    <cellStyle name="style1422651244614 3 4" xfId="7172"/>
    <cellStyle name="style1422651244614 4" xfId="1418"/>
    <cellStyle name="style1422651244614 4 2" xfId="11704"/>
    <cellStyle name="style1422651244614 4 3" xfId="7898"/>
    <cellStyle name="style1422651244614 5" xfId="10448"/>
    <cellStyle name="style1422651244614 6" xfId="5304"/>
    <cellStyle name="style1422651244700" xfId="156"/>
    <cellStyle name="style1422651244700 2" xfId="1419"/>
    <cellStyle name="style1422651244700 2 2" xfId="1420"/>
    <cellStyle name="style1422651244700 2 2 2" xfId="11706"/>
    <cellStyle name="style1422651244700 2 2 3" xfId="9257"/>
    <cellStyle name="style1422651244700 2 3" xfId="11705"/>
    <cellStyle name="style1422651244700 2 4" xfId="6687"/>
    <cellStyle name="style1422651244700 3" xfId="1421"/>
    <cellStyle name="style1422651244700 3 2" xfId="1422"/>
    <cellStyle name="style1422651244700 3 2 2" xfId="11708"/>
    <cellStyle name="style1422651244700 3 2 3" xfId="9741"/>
    <cellStyle name="style1422651244700 3 3" xfId="11707"/>
    <cellStyle name="style1422651244700 3 4" xfId="7171"/>
    <cellStyle name="style1422651244700 4" xfId="1423"/>
    <cellStyle name="style1422651244700 4 2" xfId="11709"/>
    <cellStyle name="style1422651244700 4 3" xfId="7899"/>
    <cellStyle name="style1422651244700 5" xfId="10447"/>
    <cellStyle name="style1422651244700 6" xfId="5303"/>
    <cellStyle name="style1422651244767" xfId="155"/>
    <cellStyle name="style1422651244767 2" xfId="1424"/>
    <cellStyle name="style1422651244767 2 2" xfId="1425"/>
    <cellStyle name="style1422651244767 2 2 2" xfId="11711"/>
    <cellStyle name="style1422651244767 2 2 3" xfId="9256"/>
    <cellStyle name="style1422651244767 2 3" xfId="11710"/>
    <cellStyle name="style1422651244767 2 4" xfId="6686"/>
    <cellStyle name="style1422651244767 3" xfId="1426"/>
    <cellStyle name="style1422651244767 3 2" xfId="1427"/>
    <cellStyle name="style1422651244767 3 2 2" xfId="11713"/>
    <cellStyle name="style1422651244767 3 2 3" xfId="9740"/>
    <cellStyle name="style1422651244767 3 3" xfId="11712"/>
    <cellStyle name="style1422651244767 3 4" xfId="7170"/>
    <cellStyle name="style1422651244767 4" xfId="1428"/>
    <cellStyle name="style1422651244767 4 2" xfId="11714"/>
    <cellStyle name="style1422651244767 4 3" xfId="7900"/>
    <cellStyle name="style1422651244767 5" xfId="10446"/>
    <cellStyle name="style1422651244767 6" xfId="5302"/>
    <cellStyle name="style1422651244856" xfId="154"/>
    <cellStyle name="style1422651244856 2" xfId="1429"/>
    <cellStyle name="style1422651244856 2 2" xfId="1430"/>
    <cellStyle name="style1422651244856 2 2 2" xfId="11716"/>
    <cellStyle name="style1422651244856 2 2 3" xfId="9255"/>
    <cellStyle name="style1422651244856 2 3" xfId="11715"/>
    <cellStyle name="style1422651244856 2 4" xfId="6685"/>
    <cellStyle name="style1422651244856 3" xfId="1431"/>
    <cellStyle name="style1422651244856 3 2" xfId="1432"/>
    <cellStyle name="style1422651244856 3 2 2" xfId="11718"/>
    <cellStyle name="style1422651244856 3 2 3" xfId="9739"/>
    <cellStyle name="style1422651244856 3 3" xfId="11717"/>
    <cellStyle name="style1422651244856 3 4" xfId="7169"/>
    <cellStyle name="style1422651244856 4" xfId="1433"/>
    <cellStyle name="style1422651244856 4 2" xfId="11719"/>
    <cellStyle name="style1422651244856 4 3" xfId="7901"/>
    <cellStyle name="style1422651244856 5" xfId="10445"/>
    <cellStyle name="style1422651244856 6" xfId="5301"/>
    <cellStyle name="style1422651244886" xfId="153"/>
    <cellStyle name="style1422651244886 2" xfId="1434"/>
    <cellStyle name="style1422651244886 2 2" xfId="1435"/>
    <cellStyle name="style1422651244886 2 2 2" xfId="11721"/>
    <cellStyle name="style1422651244886 2 2 3" xfId="9254"/>
    <cellStyle name="style1422651244886 2 3" xfId="11720"/>
    <cellStyle name="style1422651244886 2 4" xfId="6684"/>
    <cellStyle name="style1422651244886 3" xfId="1436"/>
    <cellStyle name="style1422651244886 3 2" xfId="1437"/>
    <cellStyle name="style1422651244886 3 2 2" xfId="11723"/>
    <cellStyle name="style1422651244886 3 2 3" xfId="9738"/>
    <cellStyle name="style1422651244886 3 3" xfId="11722"/>
    <cellStyle name="style1422651244886 3 4" xfId="7168"/>
    <cellStyle name="style1422651244886 4" xfId="1438"/>
    <cellStyle name="style1422651244886 4 2" xfId="11724"/>
    <cellStyle name="style1422651244886 4 3" xfId="7902"/>
    <cellStyle name="style1422651244886 5" xfId="10444"/>
    <cellStyle name="style1422651244886 6" xfId="5300"/>
    <cellStyle name="style1422651244916" xfId="152"/>
    <cellStyle name="style1422651244916 2" xfId="1439"/>
    <cellStyle name="style1422651244916 2 2" xfId="1440"/>
    <cellStyle name="style1422651244916 2 2 2" xfId="11726"/>
    <cellStyle name="style1422651244916 2 2 3" xfId="9253"/>
    <cellStyle name="style1422651244916 2 3" xfId="11725"/>
    <cellStyle name="style1422651244916 2 4" xfId="6683"/>
    <cellStyle name="style1422651244916 3" xfId="1441"/>
    <cellStyle name="style1422651244916 3 2" xfId="1442"/>
    <cellStyle name="style1422651244916 3 2 2" xfId="11728"/>
    <cellStyle name="style1422651244916 3 2 3" xfId="9737"/>
    <cellStyle name="style1422651244916 3 3" xfId="11727"/>
    <cellStyle name="style1422651244916 3 4" xfId="7167"/>
    <cellStyle name="style1422651244916 4" xfId="1443"/>
    <cellStyle name="style1422651244916 4 2" xfId="11729"/>
    <cellStyle name="style1422651244916 4 3" xfId="7903"/>
    <cellStyle name="style1422651244916 5" xfId="10443"/>
    <cellStyle name="style1422651244916 6" xfId="5299"/>
    <cellStyle name="style1422651244958" xfId="151"/>
    <cellStyle name="style1422651244958 2" xfId="1444"/>
    <cellStyle name="style1422651244958 2 2" xfId="1445"/>
    <cellStyle name="style1422651244958 2 2 2" xfId="11731"/>
    <cellStyle name="style1422651244958 2 2 3" xfId="9252"/>
    <cellStyle name="style1422651244958 2 3" xfId="11730"/>
    <cellStyle name="style1422651244958 2 4" xfId="6682"/>
    <cellStyle name="style1422651244958 3" xfId="1446"/>
    <cellStyle name="style1422651244958 3 2" xfId="1447"/>
    <cellStyle name="style1422651244958 3 2 2" xfId="11733"/>
    <cellStyle name="style1422651244958 3 2 3" xfId="9736"/>
    <cellStyle name="style1422651244958 3 3" xfId="11732"/>
    <cellStyle name="style1422651244958 3 4" xfId="7166"/>
    <cellStyle name="style1422651244958 4" xfId="1448"/>
    <cellStyle name="style1422651244958 4 2" xfId="11734"/>
    <cellStyle name="style1422651244958 4 3" xfId="7904"/>
    <cellStyle name="style1422651244958 5" xfId="10442"/>
    <cellStyle name="style1422651244958 6" xfId="5298"/>
    <cellStyle name="style1422651244989" xfId="150"/>
    <cellStyle name="style1422651244989 2" xfId="1449"/>
    <cellStyle name="style1422651244989 2 2" xfId="1450"/>
    <cellStyle name="style1422651244989 2 2 2" xfId="11736"/>
    <cellStyle name="style1422651244989 2 2 3" xfId="9251"/>
    <cellStyle name="style1422651244989 2 3" xfId="11735"/>
    <cellStyle name="style1422651244989 2 4" xfId="6681"/>
    <cellStyle name="style1422651244989 3" xfId="1451"/>
    <cellStyle name="style1422651244989 3 2" xfId="1452"/>
    <cellStyle name="style1422651244989 3 2 2" xfId="11738"/>
    <cellStyle name="style1422651244989 3 2 3" xfId="9735"/>
    <cellStyle name="style1422651244989 3 3" xfId="11737"/>
    <cellStyle name="style1422651244989 3 4" xfId="7165"/>
    <cellStyle name="style1422651244989 4" xfId="1453"/>
    <cellStyle name="style1422651244989 4 2" xfId="11739"/>
    <cellStyle name="style1422651244989 4 3" xfId="7905"/>
    <cellStyle name="style1422651244989 5" xfId="10441"/>
    <cellStyle name="style1422651244989 6" xfId="5297"/>
    <cellStyle name="style1422651245027" xfId="149"/>
    <cellStyle name="style1422651245027 2" xfId="1454"/>
    <cellStyle name="style1422651245027 2 2" xfId="1455"/>
    <cellStyle name="style1422651245027 2 2 2" xfId="11741"/>
    <cellStyle name="style1422651245027 2 2 3" xfId="9250"/>
    <cellStyle name="style1422651245027 2 3" xfId="11740"/>
    <cellStyle name="style1422651245027 2 4" xfId="6680"/>
    <cellStyle name="style1422651245027 3" xfId="1456"/>
    <cellStyle name="style1422651245027 3 2" xfId="1457"/>
    <cellStyle name="style1422651245027 3 2 2" xfId="11743"/>
    <cellStyle name="style1422651245027 3 2 3" xfId="9734"/>
    <cellStyle name="style1422651245027 3 3" xfId="11742"/>
    <cellStyle name="style1422651245027 3 4" xfId="7164"/>
    <cellStyle name="style1422651245027 4" xfId="1458"/>
    <cellStyle name="style1422651245027 4 2" xfId="11744"/>
    <cellStyle name="style1422651245027 4 3" xfId="7906"/>
    <cellStyle name="style1422651245027 5" xfId="10440"/>
    <cellStyle name="style1422651245027 6" xfId="5296"/>
    <cellStyle name="style1422651245142" xfId="148"/>
    <cellStyle name="style1422651245142 2" xfId="1459"/>
    <cellStyle name="style1422651245142 2 2" xfId="1460"/>
    <cellStyle name="style1422651245142 2 2 2" xfId="11746"/>
    <cellStyle name="style1422651245142 2 2 3" xfId="9249"/>
    <cellStyle name="style1422651245142 2 3" xfId="11745"/>
    <cellStyle name="style1422651245142 2 4" xfId="6679"/>
    <cellStyle name="style1422651245142 3" xfId="1461"/>
    <cellStyle name="style1422651245142 3 2" xfId="1462"/>
    <cellStyle name="style1422651245142 3 2 2" xfId="11748"/>
    <cellStyle name="style1422651245142 3 2 3" xfId="9733"/>
    <cellStyle name="style1422651245142 3 3" xfId="11747"/>
    <cellStyle name="style1422651245142 3 4" xfId="7163"/>
    <cellStyle name="style1422651245142 4" xfId="1463"/>
    <cellStyle name="style1422651245142 4 2" xfId="11749"/>
    <cellStyle name="style1422651245142 4 3" xfId="7907"/>
    <cellStyle name="style1422651245142 5" xfId="10439"/>
    <cellStyle name="style1422651245142 6" xfId="5295"/>
    <cellStyle name="style1422651245170" xfId="147"/>
    <cellStyle name="style1422651245170 2" xfId="1464"/>
    <cellStyle name="style1422651245170 2 2" xfId="1465"/>
    <cellStyle name="style1422651245170 2 2 2" xfId="11751"/>
    <cellStyle name="style1422651245170 2 2 3" xfId="9248"/>
    <cellStyle name="style1422651245170 2 3" xfId="11750"/>
    <cellStyle name="style1422651245170 2 4" xfId="6678"/>
    <cellStyle name="style1422651245170 3" xfId="1466"/>
    <cellStyle name="style1422651245170 3 2" xfId="1467"/>
    <cellStyle name="style1422651245170 3 2 2" xfId="11753"/>
    <cellStyle name="style1422651245170 3 2 3" xfId="9732"/>
    <cellStyle name="style1422651245170 3 3" xfId="11752"/>
    <cellStyle name="style1422651245170 3 4" xfId="7162"/>
    <cellStyle name="style1422651245170 4" xfId="1468"/>
    <cellStyle name="style1422651245170 4 2" xfId="11754"/>
    <cellStyle name="style1422651245170 4 3" xfId="7908"/>
    <cellStyle name="style1422651245170 5" xfId="10438"/>
    <cellStyle name="style1422651245170 6" xfId="5294"/>
    <cellStyle name="style1422651245198" xfId="146"/>
    <cellStyle name="style1422651245198 2" xfId="1469"/>
    <cellStyle name="style1422651245198 2 2" xfId="1470"/>
    <cellStyle name="style1422651245198 2 2 2" xfId="11756"/>
    <cellStyle name="style1422651245198 2 2 3" xfId="9247"/>
    <cellStyle name="style1422651245198 2 3" xfId="11755"/>
    <cellStyle name="style1422651245198 2 4" xfId="6677"/>
    <cellStyle name="style1422651245198 3" xfId="1471"/>
    <cellStyle name="style1422651245198 3 2" xfId="1472"/>
    <cellStyle name="style1422651245198 3 2 2" xfId="11758"/>
    <cellStyle name="style1422651245198 3 2 3" xfId="9731"/>
    <cellStyle name="style1422651245198 3 3" xfId="11757"/>
    <cellStyle name="style1422651245198 3 4" xfId="7161"/>
    <cellStyle name="style1422651245198 4" xfId="1473"/>
    <cellStyle name="style1422651245198 4 2" xfId="11759"/>
    <cellStyle name="style1422651245198 4 3" xfId="7909"/>
    <cellStyle name="style1422651245198 5" xfId="10437"/>
    <cellStyle name="style1422651245198 6" xfId="5293"/>
    <cellStyle name="style1422651245296" xfId="145"/>
    <cellStyle name="style1422651245296 2" xfId="1474"/>
    <cellStyle name="style1422651245296 2 2" xfId="1475"/>
    <cellStyle name="style1422651245296 2 2 2" xfId="11761"/>
    <cellStyle name="style1422651245296 2 2 3" xfId="9246"/>
    <cellStyle name="style1422651245296 2 3" xfId="11760"/>
    <cellStyle name="style1422651245296 2 4" xfId="6676"/>
    <cellStyle name="style1422651245296 3" xfId="1476"/>
    <cellStyle name="style1422651245296 3 2" xfId="1477"/>
    <cellStyle name="style1422651245296 3 2 2" xfId="11763"/>
    <cellStyle name="style1422651245296 3 2 3" xfId="9730"/>
    <cellStyle name="style1422651245296 3 3" xfId="11762"/>
    <cellStyle name="style1422651245296 3 4" xfId="7160"/>
    <cellStyle name="style1422651245296 4" xfId="1478"/>
    <cellStyle name="style1422651245296 4 2" xfId="11764"/>
    <cellStyle name="style1422651245296 4 3" xfId="7910"/>
    <cellStyle name="style1422651245296 5" xfId="10436"/>
    <cellStyle name="style1422651245296 6" xfId="5292"/>
    <cellStyle name="style1422651245329" xfId="144"/>
    <cellStyle name="style1422651245329 2" xfId="1479"/>
    <cellStyle name="style1422651245329 2 2" xfId="1480"/>
    <cellStyle name="style1422651245329 2 2 2" xfId="11766"/>
    <cellStyle name="style1422651245329 2 2 3" xfId="9245"/>
    <cellStyle name="style1422651245329 2 3" xfId="11765"/>
    <cellStyle name="style1422651245329 2 4" xfId="6675"/>
    <cellStyle name="style1422651245329 3" xfId="1481"/>
    <cellStyle name="style1422651245329 3 2" xfId="1482"/>
    <cellStyle name="style1422651245329 3 2 2" xfId="11768"/>
    <cellStyle name="style1422651245329 3 2 3" xfId="9729"/>
    <cellStyle name="style1422651245329 3 3" xfId="11767"/>
    <cellStyle name="style1422651245329 3 4" xfId="7159"/>
    <cellStyle name="style1422651245329 4" xfId="1483"/>
    <cellStyle name="style1422651245329 4 2" xfId="11769"/>
    <cellStyle name="style1422651245329 4 3" xfId="7911"/>
    <cellStyle name="style1422651245329 5" xfId="10435"/>
    <cellStyle name="style1422651245329 6" xfId="5291"/>
    <cellStyle name="style1422651245360" xfId="143"/>
    <cellStyle name="style1422651245360 2" xfId="1484"/>
    <cellStyle name="style1422651245360 2 2" xfId="1485"/>
    <cellStyle name="style1422651245360 2 2 2" xfId="11771"/>
    <cellStyle name="style1422651245360 2 2 3" xfId="9244"/>
    <cellStyle name="style1422651245360 2 3" xfId="11770"/>
    <cellStyle name="style1422651245360 2 4" xfId="6674"/>
    <cellStyle name="style1422651245360 3" xfId="1486"/>
    <cellStyle name="style1422651245360 3 2" xfId="1487"/>
    <cellStyle name="style1422651245360 3 2 2" xfId="11773"/>
    <cellStyle name="style1422651245360 3 2 3" xfId="9728"/>
    <cellStyle name="style1422651245360 3 3" xfId="11772"/>
    <cellStyle name="style1422651245360 3 4" xfId="7158"/>
    <cellStyle name="style1422651245360 4" xfId="1488"/>
    <cellStyle name="style1422651245360 4 2" xfId="11774"/>
    <cellStyle name="style1422651245360 4 3" xfId="7912"/>
    <cellStyle name="style1422651245360 5" xfId="10434"/>
    <cellStyle name="style1422651245360 6" xfId="5290"/>
    <cellStyle name="style1422651245467" xfId="142"/>
    <cellStyle name="style1422651245467 2" xfId="1489"/>
    <cellStyle name="style1422651245467 2 2" xfId="1490"/>
    <cellStyle name="style1422651245467 2 2 2" xfId="11776"/>
    <cellStyle name="style1422651245467 2 2 3" xfId="9243"/>
    <cellStyle name="style1422651245467 2 3" xfId="11775"/>
    <cellStyle name="style1422651245467 2 4" xfId="6673"/>
    <cellStyle name="style1422651245467 3" xfId="1491"/>
    <cellStyle name="style1422651245467 3 2" xfId="1492"/>
    <cellStyle name="style1422651245467 3 2 2" xfId="11778"/>
    <cellStyle name="style1422651245467 3 2 3" xfId="9727"/>
    <cellStyle name="style1422651245467 3 3" xfId="11777"/>
    <cellStyle name="style1422651245467 3 4" xfId="7157"/>
    <cellStyle name="style1422651245467 4" xfId="1493"/>
    <cellStyle name="style1422651245467 4 2" xfId="11779"/>
    <cellStyle name="style1422651245467 4 3" xfId="7913"/>
    <cellStyle name="style1422651245467 5" xfId="10433"/>
    <cellStyle name="style1422651245467 6" xfId="5289"/>
    <cellStyle name="style1422651245503" xfId="141"/>
    <cellStyle name="style1422651245503 2" xfId="1494"/>
    <cellStyle name="style1422651245503 2 2" xfId="1495"/>
    <cellStyle name="style1422651245503 2 2 2" xfId="11781"/>
    <cellStyle name="style1422651245503 2 2 3" xfId="9242"/>
    <cellStyle name="style1422651245503 2 3" xfId="11780"/>
    <cellStyle name="style1422651245503 2 4" xfId="6672"/>
    <cellStyle name="style1422651245503 3" xfId="1496"/>
    <cellStyle name="style1422651245503 3 2" xfId="1497"/>
    <cellStyle name="style1422651245503 3 2 2" xfId="11783"/>
    <cellStyle name="style1422651245503 3 2 3" xfId="9726"/>
    <cellStyle name="style1422651245503 3 3" xfId="11782"/>
    <cellStyle name="style1422651245503 3 4" xfId="7156"/>
    <cellStyle name="style1422651245503 4" xfId="1498"/>
    <cellStyle name="style1422651245503 4 2" xfId="11784"/>
    <cellStyle name="style1422651245503 4 3" xfId="7914"/>
    <cellStyle name="style1422651245503 5" xfId="10432"/>
    <cellStyle name="style1422651245503 6" xfId="5288"/>
    <cellStyle name="style1422651245531" xfId="140"/>
    <cellStyle name="style1422651245531 2" xfId="1499"/>
    <cellStyle name="style1422651245531 2 2" xfId="1500"/>
    <cellStyle name="style1422651245531 2 2 2" xfId="11786"/>
    <cellStyle name="style1422651245531 2 2 3" xfId="9241"/>
    <cellStyle name="style1422651245531 2 3" xfId="11785"/>
    <cellStyle name="style1422651245531 2 4" xfId="6671"/>
    <cellStyle name="style1422651245531 3" xfId="1501"/>
    <cellStyle name="style1422651245531 3 2" xfId="1502"/>
    <cellStyle name="style1422651245531 3 2 2" xfId="11788"/>
    <cellStyle name="style1422651245531 3 2 3" xfId="9725"/>
    <cellStyle name="style1422651245531 3 3" xfId="11787"/>
    <cellStyle name="style1422651245531 3 4" xfId="7155"/>
    <cellStyle name="style1422651245531 4" xfId="1503"/>
    <cellStyle name="style1422651245531 4 2" xfId="11789"/>
    <cellStyle name="style1422651245531 4 3" xfId="7915"/>
    <cellStyle name="style1422651245531 5" xfId="10431"/>
    <cellStyle name="style1422651245531 6" xfId="5287"/>
    <cellStyle name="style1422651245573" xfId="139"/>
    <cellStyle name="style1422651245573 2" xfId="1504"/>
    <cellStyle name="style1422651245573 2 2" xfId="1505"/>
    <cellStyle name="style1422651245573 2 2 2" xfId="11791"/>
    <cellStyle name="style1422651245573 2 2 3" xfId="9240"/>
    <cellStyle name="style1422651245573 2 3" xfId="11790"/>
    <cellStyle name="style1422651245573 2 4" xfId="6670"/>
    <cellStyle name="style1422651245573 3" xfId="1506"/>
    <cellStyle name="style1422651245573 3 2" xfId="1507"/>
    <cellStyle name="style1422651245573 3 2 2" xfId="11793"/>
    <cellStyle name="style1422651245573 3 2 3" xfId="9724"/>
    <cellStyle name="style1422651245573 3 3" xfId="11792"/>
    <cellStyle name="style1422651245573 3 4" xfId="7154"/>
    <cellStyle name="style1422651245573 4" xfId="1508"/>
    <cellStyle name="style1422651245573 4 2" xfId="11794"/>
    <cellStyle name="style1422651245573 4 3" xfId="7916"/>
    <cellStyle name="style1422651245573 5" xfId="10430"/>
    <cellStyle name="style1422651245573 6" xfId="5286"/>
    <cellStyle name="style1422651245611" xfId="138"/>
    <cellStyle name="style1422651245611 2" xfId="1509"/>
    <cellStyle name="style1422651245611 2 2" xfId="1510"/>
    <cellStyle name="style1422651245611 2 2 2" xfId="11796"/>
    <cellStyle name="style1422651245611 2 2 3" xfId="9239"/>
    <cellStyle name="style1422651245611 2 3" xfId="11795"/>
    <cellStyle name="style1422651245611 2 4" xfId="6669"/>
    <cellStyle name="style1422651245611 3" xfId="1511"/>
    <cellStyle name="style1422651245611 3 2" xfId="1512"/>
    <cellStyle name="style1422651245611 3 2 2" xfId="11798"/>
    <cellStyle name="style1422651245611 3 2 3" xfId="9723"/>
    <cellStyle name="style1422651245611 3 3" xfId="11797"/>
    <cellStyle name="style1422651245611 3 4" xfId="7153"/>
    <cellStyle name="style1422651245611 4" xfId="1513"/>
    <cellStyle name="style1422651245611 4 2" xfId="11799"/>
    <cellStyle name="style1422651245611 4 3" xfId="7917"/>
    <cellStyle name="style1422651245611 5" xfId="10429"/>
    <cellStyle name="style1422651245611 6" xfId="5285"/>
    <cellStyle name="style1422651245643" xfId="137"/>
    <cellStyle name="style1422651245643 2" xfId="1514"/>
    <cellStyle name="style1422651245643 2 2" xfId="1515"/>
    <cellStyle name="style1422651245643 2 2 2" xfId="11801"/>
    <cellStyle name="style1422651245643 2 2 3" xfId="9238"/>
    <cellStyle name="style1422651245643 2 3" xfId="11800"/>
    <cellStyle name="style1422651245643 2 4" xfId="6668"/>
    <cellStyle name="style1422651245643 3" xfId="1516"/>
    <cellStyle name="style1422651245643 3 2" xfId="1517"/>
    <cellStyle name="style1422651245643 3 2 2" xfId="11803"/>
    <cellStyle name="style1422651245643 3 2 3" xfId="9722"/>
    <cellStyle name="style1422651245643 3 3" xfId="11802"/>
    <cellStyle name="style1422651245643 3 4" xfId="7152"/>
    <cellStyle name="style1422651245643 4" xfId="1518"/>
    <cellStyle name="style1422651245643 4 2" xfId="11804"/>
    <cellStyle name="style1422651245643 4 3" xfId="7918"/>
    <cellStyle name="style1422651245643 5" xfId="10428"/>
    <cellStyle name="style1422651245643 6" xfId="5284"/>
    <cellStyle name="style1422651245698" xfId="136"/>
    <cellStyle name="style1422651245698 2" xfId="1519"/>
    <cellStyle name="style1422651245698 2 2" xfId="1520"/>
    <cellStyle name="style1422651245698 2 2 2" xfId="11806"/>
    <cellStyle name="style1422651245698 2 2 3" xfId="9237"/>
    <cellStyle name="style1422651245698 2 3" xfId="11805"/>
    <cellStyle name="style1422651245698 2 4" xfId="6667"/>
    <cellStyle name="style1422651245698 3" xfId="1521"/>
    <cellStyle name="style1422651245698 3 2" xfId="1522"/>
    <cellStyle name="style1422651245698 3 2 2" xfId="11808"/>
    <cellStyle name="style1422651245698 3 2 3" xfId="9721"/>
    <cellStyle name="style1422651245698 3 3" xfId="11807"/>
    <cellStyle name="style1422651245698 3 4" xfId="7151"/>
    <cellStyle name="style1422651245698 4" xfId="1523"/>
    <cellStyle name="style1422651245698 4 2" xfId="11809"/>
    <cellStyle name="style1422651245698 4 3" xfId="7919"/>
    <cellStyle name="style1422651245698 5" xfId="10427"/>
    <cellStyle name="style1422651245698 6" xfId="5283"/>
    <cellStyle name="style1422651245762" xfId="135"/>
    <cellStyle name="style1422651245762 2" xfId="1524"/>
    <cellStyle name="style1422651245762 2 2" xfId="1525"/>
    <cellStyle name="style1422651245762 2 2 2" xfId="11811"/>
    <cellStyle name="style1422651245762 2 2 3" xfId="9236"/>
    <cellStyle name="style1422651245762 2 3" xfId="11810"/>
    <cellStyle name="style1422651245762 2 4" xfId="6666"/>
    <cellStyle name="style1422651245762 3" xfId="1526"/>
    <cellStyle name="style1422651245762 3 2" xfId="1527"/>
    <cellStyle name="style1422651245762 3 2 2" xfId="11813"/>
    <cellStyle name="style1422651245762 3 2 3" xfId="9720"/>
    <cellStyle name="style1422651245762 3 3" xfId="11812"/>
    <cellStyle name="style1422651245762 3 4" xfId="7150"/>
    <cellStyle name="style1422651245762 4" xfId="1528"/>
    <cellStyle name="style1422651245762 4 2" xfId="11814"/>
    <cellStyle name="style1422651245762 4 3" xfId="7920"/>
    <cellStyle name="style1422651245762 5" xfId="10426"/>
    <cellStyle name="style1422651245762 6" xfId="5282"/>
    <cellStyle name="style1422651245791" xfId="134"/>
    <cellStyle name="style1422651245791 2" xfId="1529"/>
    <cellStyle name="style1422651245791 2 2" xfId="1530"/>
    <cellStyle name="style1422651245791 2 2 2" xfId="11816"/>
    <cellStyle name="style1422651245791 2 2 3" xfId="9235"/>
    <cellStyle name="style1422651245791 2 3" xfId="11815"/>
    <cellStyle name="style1422651245791 2 4" xfId="6665"/>
    <cellStyle name="style1422651245791 3" xfId="1531"/>
    <cellStyle name="style1422651245791 3 2" xfId="1532"/>
    <cellStyle name="style1422651245791 3 2 2" xfId="11818"/>
    <cellStyle name="style1422651245791 3 2 3" xfId="9719"/>
    <cellStyle name="style1422651245791 3 3" xfId="11817"/>
    <cellStyle name="style1422651245791 3 4" xfId="7149"/>
    <cellStyle name="style1422651245791 4" xfId="1533"/>
    <cellStyle name="style1422651245791 4 2" xfId="11819"/>
    <cellStyle name="style1422651245791 4 3" xfId="7921"/>
    <cellStyle name="style1422651245791 5" xfId="10425"/>
    <cellStyle name="style1422651245791 6" xfId="5281"/>
    <cellStyle name="style1422651245825" xfId="133"/>
    <cellStyle name="style1422651245825 2" xfId="1534"/>
    <cellStyle name="style1422651245825 2 2" xfId="1535"/>
    <cellStyle name="style1422651245825 2 2 2" xfId="11821"/>
    <cellStyle name="style1422651245825 2 2 3" xfId="9234"/>
    <cellStyle name="style1422651245825 2 3" xfId="11820"/>
    <cellStyle name="style1422651245825 2 4" xfId="6664"/>
    <cellStyle name="style1422651245825 3" xfId="1536"/>
    <cellStyle name="style1422651245825 3 2" xfId="1537"/>
    <cellStyle name="style1422651245825 3 2 2" xfId="11823"/>
    <cellStyle name="style1422651245825 3 2 3" xfId="9718"/>
    <cellStyle name="style1422651245825 3 3" xfId="11822"/>
    <cellStyle name="style1422651245825 3 4" xfId="7148"/>
    <cellStyle name="style1422651245825 4" xfId="1538"/>
    <cellStyle name="style1422651245825 4 2" xfId="11824"/>
    <cellStyle name="style1422651245825 4 3" xfId="7922"/>
    <cellStyle name="style1422651245825 5" xfId="10424"/>
    <cellStyle name="style1422651245825 6" xfId="5280"/>
    <cellStyle name="style1422651245855" xfId="132"/>
    <cellStyle name="style1422651245855 2" xfId="1539"/>
    <cellStyle name="style1422651245855 2 2" xfId="1540"/>
    <cellStyle name="style1422651245855 2 2 2" xfId="11826"/>
    <cellStyle name="style1422651245855 2 2 3" xfId="9233"/>
    <cellStyle name="style1422651245855 2 3" xfId="11825"/>
    <cellStyle name="style1422651245855 2 4" xfId="6663"/>
    <cellStyle name="style1422651245855 3" xfId="1541"/>
    <cellStyle name="style1422651245855 3 2" xfId="1542"/>
    <cellStyle name="style1422651245855 3 2 2" xfId="11828"/>
    <cellStyle name="style1422651245855 3 2 3" xfId="9717"/>
    <cellStyle name="style1422651245855 3 3" xfId="11827"/>
    <cellStyle name="style1422651245855 3 4" xfId="7147"/>
    <cellStyle name="style1422651245855 4" xfId="1543"/>
    <cellStyle name="style1422651245855 4 2" xfId="11829"/>
    <cellStyle name="style1422651245855 4 3" xfId="7923"/>
    <cellStyle name="style1422651245855 5" xfId="10423"/>
    <cellStyle name="style1422651245855 6" xfId="5279"/>
    <cellStyle name="style1422651246060" xfId="131"/>
    <cellStyle name="style1422651246060 2" xfId="1544"/>
    <cellStyle name="style1422651246060 2 2" xfId="1545"/>
    <cellStyle name="style1422651246060 2 2 2" xfId="11831"/>
    <cellStyle name="style1422651246060 2 2 3" xfId="9232"/>
    <cellStyle name="style1422651246060 2 3" xfId="11830"/>
    <cellStyle name="style1422651246060 2 4" xfId="6662"/>
    <cellStyle name="style1422651246060 3" xfId="1546"/>
    <cellStyle name="style1422651246060 3 2" xfId="1547"/>
    <cellStyle name="style1422651246060 3 2 2" xfId="11833"/>
    <cellStyle name="style1422651246060 3 2 3" xfId="9716"/>
    <cellStyle name="style1422651246060 3 3" xfId="11832"/>
    <cellStyle name="style1422651246060 3 4" xfId="7146"/>
    <cellStyle name="style1422651246060 4" xfId="1548"/>
    <cellStyle name="style1422651246060 4 2" xfId="11834"/>
    <cellStyle name="style1422651246060 4 3" xfId="7924"/>
    <cellStyle name="style1422651246060 5" xfId="10422"/>
    <cellStyle name="style1422651246060 6" xfId="5278"/>
    <cellStyle name="style1422651246088" xfId="130"/>
    <cellStyle name="style1422651246088 2" xfId="1549"/>
    <cellStyle name="style1422651246088 2 2" xfId="1550"/>
    <cellStyle name="style1422651246088 2 2 2" xfId="11836"/>
    <cellStyle name="style1422651246088 2 2 3" xfId="9231"/>
    <cellStyle name="style1422651246088 2 3" xfId="11835"/>
    <cellStyle name="style1422651246088 2 4" xfId="6661"/>
    <cellStyle name="style1422651246088 3" xfId="1551"/>
    <cellStyle name="style1422651246088 3 2" xfId="1552"/>
    <cellStyle name="style1422651246088 3 2 2" xfId="11838"/>
    <cellStyle name="style1422651246088 3 2 3" xfId="9715"/>
    <cellStyle name="style1422651246088 3 3" xfId="11837"/>
    <cellStyle name="style1422651246088 3 4" xfId="7145"/>
    <cellStyle name="style1422651246088 4" xfId="1553"/>
    <cellStyle name="style1422651246088 4 2" xfId="11839"/>
    <cellStyle name="style1422651246088 4 3" xfId="7925"/>
    <cellStyle name="style1422651246088 5" xfId="10421"/>
    <cellStyle name="style1422651246088 6" xfId="5277"/>
    <cellStyle name="style1422651246118" xfId="129"/>
    <cellStyle name="style1422651246118 2" xfId="1554"/>
    <cellStyle name="style1422651246118 2 2" xfId="1555"/>
    <cellStyle name="style1422651246118 2 2 2" xfId="11841"/>
    <cellStyle name="style1422651246118 2 2 3" xfId="9230"/>
    <cellStyle name="style1422651246118 2 3" xfId="11840"/>
    <cellStyle name="style1422651246118 2 4" xfId="6660"/>
    <cellStyle name="style1422651246118 3" xfId="1556"/>
    <cellStyle name="style1422651246118 3 2" xfId="1557"/>
    <cellStyle name="style1422651246118 3 2 2" xfId="11843"/>
    <cellStyle name="style1422651246118 3 2 3" xfId="9714"/>
    <cellStyle name="style1422651246118 3 3" xfId="11842"/>
    <cellStyle name="style1422651246118 3 4" xfId="7144"/>
    <cellStyle name="style1422651246118 4" xfId="1558"/>
    <cellStyle name="style1422651246118 4 2" xfId="11844"/>
    <cellStyle name="style1422651246118 4 3" xfId="7926"/>
    <cellStyle name="style1422651246118 5" xfId="10420"/>
    <cellStyle name="style1422651246118 6" xfId="5276"/>
    <cellStyle name="style1422651246363" xfId="128"/>
    <cellStyle name="style1422651246363 2" xfId="1559"/>
    <cellStyle name="style1422651246363 2 2" xfId="1560"/>
    <cellStyle name="style1422651246363 2 2 2" xfId="11846"/>
    <cellStyle name="style1422651246363 2 2 3" xfId="9229"/>
    <cellStyle name="style1422651246363 2 3" xfId="11845"/>
    <cellStyle name="style1422651246363 2 4" xfId="6659"/>
    <cellStyle name="style1422651246363 3" xfId="1561"/>
    <cellStyle name="style1422651246363 3 2" xfId="1562"/>
    <cellStyle name="style1422651246363 3 2 2" xfId="11848"/>
    <cellStyle name="style1422651246363 3 2 3" xfId="9713"/>
    <cellStyle name="style1422651246363 3 3" xfId="11847"/>
    <cellStyle name="style1422651246363 3 4" xfId="7143"/>
    <cellStyle name="style1422651246363 4" xfId="1563"/>
    <cellStyle name="style1422651246363 4 2" xfId="11849"/>
    <cellStyle name="style1422651246363 4 3" xfId="7927"/>
    <cellStyle name="style1422651246363 5" xfId="10419"/>
    <cellStyle name="style1422651246363 6" xfId="5275"/>
    <cellStyle name="style1422651246392" xfId="127"/>
    <cellStyle name="style1422651246392 2" xfId="1564"/>
    <cellStyle name="style1422651246392 2 2" xfId="1565"/>
    <cellStyle name="style1422651246392 2 2 2" xfId="11851"/>
    <cellStyle name="style1422651246392 2 2 3" xfId="9228"/>
    <cellStyle name="style1422651246392 2 3" xfId="11850"/>
    <cellStyle name="style1422651246392 2 4" xfId="6658"/>
    <cellStyle name="style1422651246392 3" xfId="1566"/>
    <cellStyle name="style1422651246392 3 2" xfId="1567"/>
    <cellStyle name="style1422651246392 3 2 2" xfId="11853"/>
    <cellStyle name="style1422651246392 3 2 3" xfId="9712"/>
    <cellStyle name="style1422651246392 3 3" xfId="11852"/>
    <cellStyle name="style1422651246392 3 4" xfId="7142"/>
    <cellStyle name="style1422651246392 4" xfId="1568"/>
    <cellStyle name="style1422651246392 4 2" xfId="11854"/>
    <cellStyle name="style1422651246392 4 3" xfId="7928"/>
    <cellStyle name="style1422651246392 5" xfId="10418"/>
    <cellStyle name="style1422651246392 6" xfId="5274"/>
    <cellStyle name="style1422651246691" xfId="126"/>
    <cellStyle name="style1422651246691 2" xfId="1569"/>
    <cellStyle name="style1422651246691 2 2" xfId="1570"/>
    <cellStyle name="style1422651246691 2 2 2" xfId="11856"/>
    <cellStyle name="style1422651246691 2 2 3" xfId="9227"/>
    <cellStyle name="style1422651246691 2 3" xfId="11855"/>
    <cellStyle name="style1422651246691 2 4" xfId="6657"/>
    <cellStyle name="style1422651246691 3" xfId="1571"/>
    <cellStyle name="style1422651246691 3 2" xfId="1572"/>
    <cellStyle name="style1422651246691 3 2 2" xfId="11858"/>
    <cellStyle name="style1422651246691 3 2 3" xfId="9711"/>
    <cellStyle name="style1422651246691 3 3" xfId="11857"/>
    <cellStyle name="style1422651246691 3 4" xfId="7141"/>
    <cellStyle name="style1422651246691 4" xfId="1573"/>
    <cellStyle name="style1422651246691 4 2" xfId="11859"/>
    <cellStyle name="style1422651246691 4 3" xfId="7929"/>
    <cellStyle name="style1422651246691 5" xfId="10417"/>
    <cellStyle name="style1422651246691 6" xfId="5273"/>
    <cellStyle name="style1422651246730" xfId="125"/>
    <cellStyle name="style1422651246730 2" xfId="1574"/>
    <cellStyle name="style1422651246730 2 2" xfId="1575"/>
    <cellStyle name="style1422651246730 2 2 2" xfId="11861"/>
    <cellStyle name="style1422651246730 2 2 3" xfId="9226"/>
    <cellStyle name="style1422651246730 2 3" xfId="11860"/>
    <cellStyle name="style1422651246730 2 4" xfId="6656"/>
    <cellStyle name="style1422651246730 3" xfId="1576"/>
    <cellStyle name="style1422651246730 3 2" xfId="1577"/>
    <cellStyle name="style1422651246730 3 2 2" xfId="11863"/>
    <cellStyle name="style1422651246730 3 2 3" xfId="9710"/>
    <cellStyle name="style1422651246730 3 3" xfId="11862"/>
    <cellStyle name="style1422651246730 3 4" xfId="7140"/>
    <cellStyle name="style1422651246730 4" xfId="1578"/>
    <cellStyle name="style1422651246730 4 2" xfId="11864"/>
    <cellStyle name="style1422651246730 4 3" xfId="7930"/>
    <cellStyle name="style1422651246730 5" xfId="10416"/>
    <cellStyle name="style1422651246730 6" xfId="5272"/>
    <cellStyle name="style1422651246761" xfId="124"/>
    <cellStyle name="style1422651246761 2" xfId="1579"/>
    <cellStyle name="style1422651246761 2 2" xfId="1580"/>
    <cellStyle name="style1422651246761 2 2 2" xfId="11866"/>
    <cellStyle name="style1422651246761 2 2 3" xfId="9225"/>
    <cellStyle name="style1422651246761 2 3" xfId="11865"/>
    <cellStyle name="style1422651246761 2 4" xfId="6655"/>
    <cellStyle name="style1422651246761 3" xfId="1581"/>
    <cellStyle name="style1422651246761 3 2" xfId="1582"/>
    <cellStyle name="style1422651246761 3 2 2" xfId="11868"/>
    <cellStyle name="style1422651246761 3 2 3" xfId="9709"/>
    <cellStyle name="style1422651246761 3 3" xfId="11867"/>
    <cellStyle name="style1422651246761 3 4" xfId="7139"/>
    <cellStyle name="style1422651246761 4" xfId="1583"/>
    <cellStyle name="style1422651246761 4 2" xfId="11869"/>
    <cellStyle name="style1422651246761 4 3" xfId="7931"/>
    <cellStyle name="style1422651246761 5" xfId="10415"/>
    <cellStyle name="style1422651246761 6" xfId="5271"/>
    <cellStyle name="style1422651246790" xfId="123"/>
    <cellStyle name="style1422651246790 2" xfId="1584"/>
    <cellStyle name="style1422651246790 2 2" xfId="1585"/>
    <cellStyle name="style1422651246790 2 2 2" xfId="11871"/>
    <cellStyle name="style1422651246790 2 2 3" xfId="9224"/>
    <cellStyle name="style1422651246790 2 3" xfId="11870"/>
    <cellStyle name="style1422651246790 2 4" xfId="6654"/>
    <cellStyle name="style1422651246790 3" xfId="1586"/>
    <cellStyle name="style1422651246790 3 2" xfId="1587"/>
    <cellStyle name="style1422651246790 3 2 2" xfId="11873"/>
    <cellStyle name="style1422651246790 3 2 3" xfId="9708"/>
    <cellStyle name="style1422651246790 3 3" xfId="11872"/>
    <cellStyle name="style1422651246790 3 4" xfId="7138"/>
    <cellStyle name="style1422651246790 4" xfId="1588"/>
    <cellStyle name="style1422651246790 4 2" xfId="11874"/>
    <cellStyle name="style1422651246790 4 3" xfId="7932"/>
    <cellStyle name="style1422651246790 5" xfId="10414"/>
    <cellStyle name="style1422651246790 6" xfId="5270"/>
    <cellStyle name="style1422651247316" xfId="122"/>
    <cellStyle name="style1422651247316 2" xfId="1589"/>
    <cellStyle name="style1422651247316 2 2" xfId="1590"/>
    <cellStyle name="style1422651247316 2 2 2" xfId="11876"/>
    <cellStyle name="style1422651247316 2 2 3" xfId="9223"/>
    <cellStyle name="style1422651247316 2 3" xfId="11875"/>
    <cellStyle name="style1422651247316 2 4" xfId="6653"/>
    <cellStyle name="style1422651247316 3" xfId="1591"/>
    <cellStyle name="style1422651247316 3 2" xfId="1592"/>
    <cellStyle name="style1422651247316 3 2 2" xfId="11878"/>
    <cellStyle name="style1422651247316 3 2 3" xfId="9707"/>
    <cellStyle name="style1422651247316 3 3" xfId="11877"/>
    <cellStyle name="style1422651247316 3 4" xfId="7137"/>
    <cellStyle name="style1422651247316 4" xfId="1593"/>
    <cellStyle name="style1422651247316 4 2" xfId="11879"/>
    <cellStyle name="style1422651247316 4 3" xfId="7933"/>
    <cellStyle name="style1422651247316 5" xfId="10413"/>
    <cellStyle name="style1422651247316 6" xfId="5269"/>
    <cellStyle name="style1422651247541" xfId="121"/>
    <cellStyle name="style1422651247541 2" xfId="1594"/>
    <cellStyle name="style1422651247541 2 2" xfId="1595"/>
    <cellStyle name="style1422651247541 2 2 2" xfId="11881"/>
    <cellStyle name="style1422651247541 2 2 3" xfId="9222"/>
    <cellStyle name="style1422651247541 2 3" xfId="11880"/>
    <cellStyle name="style1422651247541 2 4" xfId="6652"/>
    <cellStyle name="style1422651247541 3" xfId="1596"/>
    <cellStyle name="style1422651247541 3 2" xfId="1597"/>
    <cellStyle name="style1422651247541 3 2 2" xfId="11883"/>
    <cellStyle name="style1422651247541 3 2 3" xfId="9706"/>
    <cellStyle name="style1422651247541 3 3" xfId="11882"/>
    <cellStyle name="style1422651247541 3 4" xfId="7136"/>
    <cellStyle name="style1422651247541 4" xfId="1598"/>
    <cellStyle name="style1422651247541 4 2" xfId="11884"/>
    <cellStyle name="style1422651247541 4 3" xfId="7934"/>
    <cellStyle name="style1422651247541 5" xfId="10412"/>
    <cellStyle name="style1422651247541 6" xfId="5268"/>
    <cellStyle name="style1422651247659" xfId="120"/>
    <cellStyle name="style1422651247659 2" xfId="1599"/>
    <cellStyle name="style1422651247659 2 2" xfId="1600"/>
    <cellStyle name="style1422651247659 2 2 2" xfId="11886"/>
    <cellStyle name="style1422651247659 2 2 3" xfId="9221"/>
    <cellStyle name="style1422651247659 2 3" xfId="11885"/>
    <cellStyle name="style1422651247659 2 4" xfId="6651"/>
    <cellStyle name="style1422651247659 3" xfId="1601"/>
    <cellStyle name="style1422651247659 3 2" xfId="1602"/>
    <cellStyle name="style1422651247659 3 2 2" xfId="11888"/>
    <cellStyle name="style1422651247659 3 2 3" xfId="9705"/>
    <cellStyle name="style1422651247659 3 3" xfId="11887"/>
    <cellStyle name="style1422651247659 3 4" xfId="7135"/>
    <cellStyle name="style1422651247659 4" xfId="1603"/>
    <cellStyle name="style1422651247659 4 2" xfId="11889"/>
    <cellStyle name="style1422651247659 4 3" xfId="7935"/>
    <cellStyle name="style1422651247659 5" xfId="10411"/>
    <cellStyle name="style1422651247659 6" xfId="5267"/>
    <cellStyle name="style1422651247903" xfId="119"/>
    <cellStyle name="style1422651247903 2" xfId="1604"/>
    <cellStyle name="style1422651247903 2 2" xfId="1605"/>
    <cellStyle name="style1422651247903 2 2 2" xfId="11891"/>
    <cellStyle name="style1422651247903 2 2 3" xfId="9220"/>
    <cellStyle name="style1422651247903 2 3" xfId="11890"/>
    <cellStyle name="style1422651247903 2 4" xfId="6650"/>
    <cellStyle name="style1422651247903 3" xfId="1606"/>
    <cellStyle name="style1422651247903 3 2" xfId="1607"/>
    <cellStyle name="style1422651247903 3 2 2" xfId="11893"/>
    <cellStyle name="style1422651247903 3 2 3" xfId="9704"/>
    <cellStyle name="style1422651247903 3 3" xfId="11892"/>
    <cellStyle name="style1422651247903 3 4" xfId="7134"/>
    <cellStyle name="style1422651247903 4" xfId="1608"/>
    <cellStyle name="style1422651247903 4 2" xfId="11894"/>
    <cellStyle name="style1422651247903 4 3" xfId="7936"/>
    <cellStyle name="style1422651247903 5" xfId="10410"/>
    <cellStyle name="style1422651247903 6" xfId="5266"/>
    <cellStyle name="style1422651247934" xfId="118"/>
    <cellStyle name="style1422651247934 2" xfId="1609"/>
    <cellStyle name="style1422651247934 2 2" xfId="1610"/>
    <cellStyle name="style1422651247934 2 2 2" xfId="11896"/>
    <cellStyle name="style1422651247934 2 2 3" xfId="9219"/>
    <cellStyle name="style1422651247934 2 3" xfId="11895"/>
    <cellStyle name="style1422651247934 2 4" xfId="6649"/>
    <cellStyle name="style1422651247934 3" xfId="1611"/>
    <cellStyle name="style1422651247934 3 2" xfId="1612"/>
    <cellStyle name="style1422651247934 3 2 2" xfId="11898"/>
    <cellStyle name="style1422651247934 3 2 3" xfId="9703"/>
    <cellStyle name="style1422651247934 3 3" xfId="11897"/>
    <cellStyle name="style1422651247934 3 4" xfId="7133"/>
    <cellStyle name="style1422651247934 4" xfId="1613"/>
    <cellStyle name="style1422651247934 4 2" xfId="11899"/>
    <cellStyle name="style1422651247934 4 3" xfId="7937"/>
    <cellStyle name="style1422651247934 5" xfId="10409"/>
    <cellStyle name="style1422651247934 6" xfId="5265"/>
    <cellStyle name="style1422651247964" xfId="117"/>
    <cellStyle name="style1422651247964 2" xfId="1614"/>
    <cellStyle name="style1422651247964 2 2" xfId="1615"/>
    <cellStyle name="style1422651247964 2 2 2" xfId="11901"/>
    <cellStyle name="style1422651247964 2 2 3" xfId="9218"/>
    <cellStyle name="style1422651247964 2 3" xfId="11900"/>
    <cellStyle name="style1422651247964 2 4" xfId="6648"/>
    <cellStyle name="style1422651247964 3" xfId="1616"/>
    <cellStyle name="style1422651247964 3 2" xfId="1617"/>
    <cellStyle name="style1422651247964 3 2 2" xfId="11903"/>
    <cellStyle name="style1422651247964 3 2 3" xfId="9702"/>
    <cellStyle name="style1422651247964 3 3" xfId="11902"/>
    <cellStyle name="style1422651247964 3 4" xfId="7132"/>
    <cellStyle name="style1422651247964 4" xfId="1618"/>
    <cellStyle name="style1422651247964 4 2" xfId="11904"/>
    <cellStyle name="style1422651247964 4 3" xfId="7938"/>
    <cellStyle name="style1422651247964 5" xfId="10408"/>
    <cellStyle name="style1422651247964 6" xfId="5264"/>
    <cellStyle name="style1422651247993" xfId="116"/>
    <cellStyle name="style1422651247993 2" xfId="1619"/>
    <cellStyle name="style1422651247993 2 2" xfId="1620"/>
    <cellStyle name="style1422651247993 2 2 2" xfId="11906"/>
    <cellStyle name="style1422651247993 2 2 3" xfId="9217"/>
    <cellStyle name="style1422651247993 2 3" xfId="11905"/>
    <cellStyle name="style1422651247993 2 4" xfId="6647"/>
    <cellStyle name="style1422651247993 3" xfId="1621"/>
    <cellStyle name="style1422651247993 3 2" xfId="1622"/>
    <cellStyle name="style1422651247993 3 2 2" xfId="11908"/>
    <cellStyle name="style1422651247993 3 2 3" xfId="9701"/>
    <cellStyle name="style1422651247993 3 3" xfId="11907"/>
    <cellStyle name="style1422651247993 3 4" xfId="7131"/>
    <cellStyle name="style1422651247993 4" xfId="1623"/>
    <cellStyle name="style1422651247993 4 2" xfId="11909"/>
    <cellStyle name="style1422651247993 4 3" xfId="7939"/>
    <cellStyle name="style1422651247993 5" xfId="10407"/>
    <cellStyle name="style1422651247993 6" xfId="5263"/>
    <cellStyle name="style1422651248021" xfId="219"/>
    <cellStyle name="style1422651248021 2" xfId="1624"/>
    <cellStyle name="style1422651248021 2 2" xfId="1625"/>
    <cellStyle name="style1422651248021 2 2 2" xfId="11911"/>
    <cellStyle name="style1422651248021 2 2 3" xfId="9320"/>
    <cellStyle name="style1422651248021 2 3" xfId="11910"/>
    <cellStyle name="style1422651248021 2 4" xfId="6750"/>
    <cellStyle name="style1422651248021 3" xfId="1626"/>
    <cellStyle name="style1422651248021 3 2" xfId="1627"/>
    <cellStyle name="style1422651248021 3 2 2" xfId="11913"/>
    <cellStyle name="style1422651248021 3 2 3" xfId="9804"/>
    <cellStyle name="style1422651248021 3 3" xfId="11912"/>
    <cellStyle name="style1422651248021 3 4" xfId="7234"/>
    <cellStyle name="style1422651248021 4" xfId="1628"/>
    <cellStyle name="style1422651248021 4 2" xfId="11914"/>
    <cellStyle name="style1422651248021 4 3" xfId="7940"/>
    <cellStyle name="style1422651248021 5" xfId="10510"/>
    <cellStyle name="style1422651248021 6" xfId="5366"/>
    <cellStyle name="style1422651248049" xfId="220"/>
    <cellStyle name="style1422651248049 2" xfId="1629"/>
    <cellStyle name="style1422651248049 2 2" xfId="1630"/>
    <cellStyle name="style1422651248049 2 2 2" xfId="11916"/>
    <cellStyle name="style1422651248049 2 2 3" xfId="9321"/>
    <cellStyle name="style1422651248049 2 3" xfId="11915"/>
    <cellStyle name="style1422651248049 2 4" xfId="6751"/>
    <cellStyle name="style1422651248049 3" xfId="1631"/>
    <cellStyle name="style1422651248049 3 2" xfId="1632"/>
    <cellStyle name="style1422651248049 3 2 2" xfId="11918"/>
    <cellStyle name="style1422651248049 3 2 3" xfId="9805"/>
    <cellStyle name="style1422651248049 3 3" xfId="11917"/>
    <cellStyle name="style1422651248049 3 4" xfId="7235"/>
    <cellStyle name="style1422651248049 4" xfId="1633"/>
    <cellStyle name="style1422651248049 4 2" xfId="11919"/>
    <cellStyle name="style1422651248049 4 3" xfId="7941"/>
    <cellStyle name="style1422651248049 5" xfId="10511"/>
    <cellStyle name="style1422651248049 6" xfId="5367"/>
    <cellStyle name="style1422651248077" xfId="221"/>
    <cellStyle name="style1422651248077 2" xfId="1634"/>
    <cellStyle name="style1422651248077 2 2" xfId="1635"/>
    <cellStyle name="style1422651248077 2 2 2" xfId="11921"/>
    <cellStyle name="style1422651248077 2 2 3" xfId="9322"/>
    <cellStyle name="style1422651248077 2 3" xfId="11920"/>
    <cellStyle name="style1422651248077 2 4" xfId="6752"/>
    <cellStyle name="style1422651248077 3" xfId="1636"/>
    <cellStyle name="style1422651248077 3 2" xfId="1637"/>
    <cellStyle name="style1422651248077 3 2 2" xfId="11923"/>
    <cellStyle name="style1422651248077 3 2 3" xfId="9806"/>
    <cellStyle name="style1422651248077 3 3" xfId="11922"/>
    <cellStyle name="style1422651248077 3 4" xfId="7236"/>
    <cellStyle name="style1422651248077 4" xfId="1638"/>
    <cellStyle name="style1422651248077 4 2" xfId="11924"/>
    <cellStyle name="style1422651248077 4 3" xfId="7942"/>
    <cellStyle name="style1422651248077 5" xfId="10512"/>
    <cellStyle name="style1422651248077 6" xfId="5368"/>
    <cellStyle name="style1422651248106" xfId="222"/>
    <cellStyle name="style1422651248106 2" xfId="1639"/>
    <cellStyle name="style1422651248106 2 2" xfId="1640"/>
    <cellStyle name="style1422651248106 2 2 2" xfId="11926"/>
    <cellStyle name="style1422651248106 2 2 3" xfId="9323"/>
    <cellStyle name="style1422651248106 2 3" xfId="11925"/>
    <cellStyle name="style1422651248106 2 4" xfId="6753"/>
    <cellStyle name="style1422651248106 3" xfId="1641"/>
    <cellStyle name="style1422651248106 3 2" xfId="1642"/>
    <cellStyle name="style1422651248106 3 2 2" xfId="11928"/>
    <cellStyle name="style1422651248106 3 2 3" xfId="9807"/>
    <cellStyle name="style1422651248106 3 3" xfId="11927"/>
    <cellStyle name="style1422651248106 3 4" xfId="7237"/>
    <cellStyle name="style1422651248106 4" xfId="1643"/>
    <cellStyle name="style1422651248106 4 2" xfId="11929"/>
    <cellStyle name="style1422651248106 4 3" xfId="7943"/>
    <cellStyle name="style1422651248106 5" xfId="10513"/>
    <cellStyle name="style1422651248106 6" xfId="5369"/>
    <cellStyle name="style1422651248135" xfId="223"/>
    <cellStyle name="style1422651248135 2" xfId="1644"/>
    <cellStyle name="style1422651248135 2 2" xfId="1645"/>
    <cellStyle name="style1422651248135 2 2 2" xfId="11931"/>
    <cellStyle name="style1422651248135 2 2 3" xfId="9324"/>
    <cellStyle name="style1422651248135 2 3" xfId="11930"/>
    <cellStyle name="style1422651248135 2 4" xfId="6754"/>
    <cellStyle name="style1422651248135 3" xfId="1646"/>
    <cellStyle name="style1422651248135 3 2" xfId="1647"/>
    <cellStyle name="style1422651248135 3 2 2" xfId="11933"/>
    <cellStyle name="style1422651248135 3 2 3" xfId="9808"/>
    <cellStyle name="style1422651248135 3 3" xfId="11932"/>
    <cellStyle name="style1422651248135 3 4" xfId="7238"/>
    <cellStyle name="style1422651248135 4" xfId="1648"/>
    <cellStyle name="style1422651248135 4 2" xfId="11934"/>
    <cellStyle name="style1422651248135 4 3" xfId="7944"/>
    <cellStyle name="style1422651248135 5" xfId="10514"/>
    <cellStyle name="style1422651248135 6" xfId="5370"/>
    <cellStyle name="style1422888593816" xfId="226"/>
    <cellStyle name="style1422888593816 2" xfId="331"/>
    <cellStyle name="style1422888593816 2 2" xfId="1649"/>
    <cellStyle name="style1422888593816 2 2 2" xfId="1650"/>
    <cellStyle name="style1422888593816 2 2 2 2" xfId="11936"/>
    <cellStyle name="style1422888593816 2 2 2 3" xfId="9432"/>
    <cellStyle name="style1422888593816 2 2 3" xfId="11935"/>
    <cellStyle name="style1422888593816 2 2 4" xfId="6862"/>
    <cellStyle name="style1422888593816 2 3" xfId="1651"/>
    <cellStyle name="style1422888593816 2 3 2" xfId="1652"/>
    <cellStyle name="style1422888593816 2 3 2 2" xfId="11938"/>
    <cellStyle name="style1422888593816 2 3 2 3" xfId="9916"/>
    <cellStyle name="style1422888593816 2 3 3" xfId="11937"/>
    <cellStyle name="style1422888593816 2 3 4" xfId="7346"/>
    <cellStyle name="style1422888593816 2 4" xfId="1653"/>
    <cellStyle name="style1422888593816 2 4 2" xfId="11939"/>
    <cellStyle name="style1422888593816 2 4 3" xfId="7946"/>
    <cellStyle name="style1422888593816 2 5" xfId="10622"/>
    <cellStyle name="style1422888593816 2 6" xfId="5478"/>
    <cellStyle name="style1422888593816 3" xfId="1654"/>
    <cellStyle name="style1422888593816 3 2" xfId="1655"/>
    <cellStyle name="style1422888593816 3 2 2" xfId="11941"/>
    <cellStyle name="style1422888593816 3 2 3" xfId="9327"/>
    <cellStyle name="style1422888593816 3 3" xfId="11940"/>
    <cellStyle name="style1422888593816 3 4" xfId="6757"/>
    <cellStyle name="style1422888593816 4" xfId="1656"/>
    <cellStyle name="style1422888593816 4 2" xfId="1657"/>
    <cellStyle name="style1422888593816 4 2 2" xfId="11943"/>
    <cellStyle name="style1422888593816 4 2 3" xfId="9811"/>
    <cellStyle name="style1422888593816 4 3" xfId="11942"/>
    <cellStyle name="style1422888593816 4 4" xfId="7241"/>
    <cellStyle name="style1422888593816 5" xfId="1658"/>
    <cellStyle name="style1422888593816 5 2" xfId="11944"/>
    <cellStyle name="style1422888593816 5 3" xfId="7945"/>
    <cellStyle name="style1422888593816 6" xfId="10517"/>
    <cellStyle name="style1422888593816 7" xfId="5373"/>
    <cellStyle name="style1422888594002" xfId="227"/>
    <cellStyle name="style1422888594002 2" xfId="332"/>
    <cellStyle name="style1422888594002 2 2" xfId="1659"/>
    <cellStyle name="style1422888594002 2 2 2" xfId="1660"/>
    <cellStyle name="style1422888594002 2 2 2 2" xfId="11946"/>
    <cellStyle name="style1422888594002 2 2 2 3" xfId="9433"/>
    <cellStyle name="style1422888594002 2 2 3" xfId="11945"/>
    <cellStyle name="style1422888594002 2 2 4" xfId="6863"/>
    <cellStyle name="style1422888594002 2 3" xfId="1661"/>
    <cellStyle name="style1422888594002 2 3 2" xfId="1662"/>
    <cellStyle name="style1422888594002 2 3 2 2" xfId="11948"/>
    <cellStyle name="style1422888594002 2 3 2 3" xfId="9917"/>
    <cellStyle name="style1422888594002 2 3 3" xfId="11947"/>
    <cellStyle name="style1422888594002 2 3 4" xfId="7347"/>
    <cellStyle name="style1422888594002 2 4" xfId="1663"/>
    <cellStyle name="style1422888594002 2 4 2" xfId="11949"/>
    <cellStyle name="style1422888594002 2 4 3" xfId="7948"/>
    <cellStyle name="style1422888594002 2 5" xfId="10623"/>
    <cellStyle name="style1422888594002 2 6" xfId="5479"/>
    <cellStyle name="style1422888594002 3" xfId="1664"/>
    <cellStyle name="style1422888594002 3 2" xfId="1665"/>
    <cellStyle name="style1422888594002 3 2 2" xfId="11951"/>
    <cellStyle name="style1422888594002 3 2 3" xfId="9328"/>
    <cellStyle name="style1422888594002 3 3" xfId="11950"/>
    <cellStyle name="style1422888594002 3 4" xfId="6758"/>
    <cellStyle name="style1422888594002 4" xfId="1666"/>
    <cellStyle name="style1422888594002 4 2" xfId="1667"/>
    <cellStyle name="style1422888594002 4 2 2" xfId="11953"/>
    <cellStyle name="style1422888594002 4 2 3" xfId="9812"/>
    <cellStyle name="style1422888594002 4 3" xfId="11952"/>
    <cellStyle name="style1422888594002 4 4" xfId="7242"/>
    <cellStyle name="style1422888594002 5" xfId="1668"/>
    <cellStyle name="style1422888594002 5 2" xfId="11954"/>
    <cellStyle name="style1422888594002 5 3" xfId="7947"/>
    <cellStyle name="style1422888594002 6" xfId="10518"/>
    <cellStyle name="style1422888594002 7" xfId="5374"/>
    <cellStyle name="style1422888594045" xfId="228"/>
    <cellStyle name="style1422888594045 2" xfId="333"/>
    <cellStyle name="style1422888594045 2 2" xfId="1669"/>
    <cellStyle name="style1422888594045 2 2 2" xfId="1670"/>
    <cellStyle name="style1422888594045 2 2 2 2" xfId="11956"/>
    <cellStyle name="style1422888594045 2 2 2 3" xfId="9434"/>
    <cellStyle name="style1422888594045 2 2 3" xfId="11955"/>
    <cellStyle name="style1422888594045 2 2 4" xfId="6864"/>
    <cellStyle name="style1422888594045 2 3" xfId="1671"/>
    <cellStyle name="style1422888594045 2 3 2" xfId="1672"/>
    <cellStyle name="style1422888594045 2 3 2 2" xfId="11958"/>
    <cellStyle name="style1422888594045 2 3 2 3" xfId="9918"/>
    <cellStyle name="style1422888594045 2 3 3" xfId="11957"/>
    <cellStyle name="style1422888594045 2 3 4" xfId="7348"/>
    <cellStyle name="style1422888594045 2 4" xfId="1673"/>
    <cellStyle name="style1422888594045 2 4 2" xfId="11959"/>
    <cellStyle name="style1422888594045 2 4 3" xfId="7950"/>
    <cellStyle name="style1422888594045 2 5" xfId="10624"/>
    <cellStyle name="style1422888594045 2 6" xfId="5480"/>
    <cellStyle name="style1422888594045 3" xfId="1674"/>
    <cellStyle name="style1422888594045 3 2" xfId="1675"/>
    <cellStyle name="style1422888594045 3 2 2" xfId="11961"/>
    <cellStyle name="style1422888594045 3 2 3" xfId="9329"/>
    <cellStyle name="style1422888594045 3 3" xfId="11960"/>
    <cellStyle name="style1422888594045 3 4" xfId="6759"/>
    <cellStyle name="style1422888594045 4" xfId="1676"/>
    <cellStyle name="style1422888594045 4 2" xfId="1677"/>
    <cellStyle name="style1422888594045 4 2 2" xfId="11963"/>
    <cellStyle name="style1422888594045 4 2 3" xfId="9813"/>
    <cellStyle name="style1422888594045 4 3" xfId="11962"/>
    <cellStyle name="style1422888594045 4 4" xfId="7243"/>
    <cellStyle name="style1422888594045 5" xfId="1678"/>
    <cellStyle name="style1422888594045 5 2" xfId="11964"/>
    <cellStyle name="style1422888594045 5 3" xfId="7949"/>
    <cellStyle name="style1422888594045 6" xfId="10519"/>
    <cellStyle name="style1422888594045 7" xfId="5375"/>
    <cellStyle name="style1422888594082" xfId="229"/>
    <cellStyle name="style1422888594082 2" xfId="334"/>
    <cellStyle name="style1422888594082 2 2" xfId="1679"/>
    <cellStyle name="style1422888594082 2 2 2" xfId="1680"/>
    <cellStyle name="style1422888594082 2 2 2 2" xfId="11966"/>
    <cellStyle name="style1422888594082 2 2 2 3" xfId="9435"/>
    <cellStyle name="style1422888594082 2 2 3" xfId="11965"/>
    <cellStyle name="style1422888594082 2 2 4" xfId="6865"/>
    <cellStyle name="style1422888594082 2 3" xfId="1681"/>
    <cellStyle name="style1422888594082 2 3 2" xfId="1682"/>
    <cellStyle name="style1422888594082 2 3 2 2" xfId="11968"/>
    <cellStyle name="style1422888594082 2 3 2 3" xfId="9919"/>
    <cellStyle name="style1422888594082 2 3 3" xfId="11967"/>
    <cellStyle name="style1422888594082 2 3 4" xfId="7349"/>
    <cellStyle name="style1422888594082 2 4" xfId="1683"/>
    <cellStyle name="style1422888594082 2 4 2" xfId="11969"/>
    <cellStyle name="style1422888594082 2 4 3" xfId="7952"/>
    <cellStyle name="style1422888594082 2 5" xfId="10625"/>
    <cellStyle name="style1422888594082 2 6" xfId="5481"/>
    <cellStyle name="style1422888594082 3" xfId="1684"/>
    <cellStyle name="style1422888594082 3 2" xfId="1685"/>
    <cellStyle name="style1422888594082 3 2 2" xfId="11971"/>
    <cellStyle name="style1422888594082 3 2 3" xfId="9330"/>
    <cellStyle name="style1422888594082 3 3" xfId="11970"/>
    <cellStyle name="style1422888594082 3 4" xfId="6760"/>
    <cellStyle name="style1422888594082 4" xfId="1686"/>
    <cellStyle name="style1422888594082 4 2" xfId="1687"/>
    <cellStyle name="style1422888594082 4 2 2" xfId="11973"/>
    <cellStyle name="style1422888594082 4 2 3" xfId="9814"/>
    <cellStyle name="style1422888594082 4 3" xfId="11972"/>
    <cellStyle name="style1422888594082 4 4" xfId="7244"/>
    <cellStyle name="style1422888594082 5" xfId="1688"/>
    <cellStyle name="style1422888594082 5 2" xfId="11974"/>
    <cellStyle name="style1422888594082 5 3" xfId="7951"/>
    <cellStyle name="style1422888594082 6" xfId="10520"/>
    <cellStyle name="style1422888594082 7" xfId="5376"/>
    <cellStyle name="style1422888594128" xfId="230"/>
    <cellStyle name="style1422888594128 2" xfId="335"/>
    <cellStyle name="style1422888594128 2 2" xfId="1689"/>
    <cellStyle name="style1422888594128 2 2 2" xfId="1690"/>
    <cellStyle name="style1422888594128 2 2 2 2" xfId="11976"/>
    <cellStyle name="style1422888594128 2 2 2 3" xfId="9436"/>
    <cellStyle name="style1422888594128 2 2 3" xfId="11975"/>
    <cellStyle name="style1422888594128 2 2 4" xfId="6866"/>
    <cellStyle name="style1422888594128 2 3" xfId="1691"/>
    <cellStyle name="style1422888594128 2 3 2" xfId="1692"/>
    <cellStyle name="style1422888594128 2 3 2 2" xfId="11978"/>
    <cellStyle name="style1422888594128 2 3 2 3" xfId="9920"/>
    <cellStyle name="style1422888594128 2 3 3" xfId="11977"/>
    <cellStyle name="style1422888594128 2 3 4" xfId="7350"/>
    <cellStyle name="style1422888594128 2 4" xfId="1693"/>
    <cellStyle name="style1422888594128 2 4 2" xfId="11979"/>
    <cellStyle name="style1422888594128 2 4 3" xfId="7954"/>
    <cellStyle name="style1422888594128 2 5" xfId="10626"/>
    <cellStyle name="style1422888594128 2 6" xfId="5482"/>
    <cellStyle name="style1422888594128 3" xfId="1694"/>
    <cellStyle name="style1422888594128 3 2" xfId="1695"/>
    <cellStyle name="style1422888594128 3 2 2" xfId="11981"/>
    <cellStyle name="style1422888594128 3 2 3" xfId="9331"/>
    <cellStyle name="style1422888594128 3 3" xfId="11980"/>
    <cellStyle name="style1422888594128 3 4" xfId="6761"/>
    <cellStyle name="style1422888594128 4" xfId="1696"/>
    <cellStyle name="style1422888594128 4 2" xfId="1697"/>
    <cellStyle name="style1422888594128 4 2 2" xfId="11983"/>
    <cellStyle name="style1422888594128 4 2 3" xfId="9815"/>
    <cellStyle name="style1422888594128 4 3" xfId="11982"/>
    <cellStyle name="style1422888594128 4 4" xfId="7245"/>
    <cellStyle name="style1422888594128 5" xfId="1698"/>
    <cellStyle name="style1422888594128 5 2" xfId="11984"/>
    <cellStyle name="style1422888594128 5 3" xfId="7953"/>
    <cellStyle name="style1422888594128 6" xfId="10521"/>
    <cellStyle name="style1422888594128 7" xfId="5377"/>
    <cellStyle name="style1422888594173" xfId="231"/>
    <cellStyle name="style1422888594173 2" xfId="336"/>
    <cellStyle name="style1422888594173 2 2" xfId="1699"/>
    <cellStyle name="style1422888594173 2 2 2" xfId="1700"/>
    <cellStyle name="style1422888594173 2 2 2 2" xfId="11986"/>
    <cellStyle name="style1422888594173 2 2 2 3" xfId="9437"/>
    <cellStyle name="style1422888594173 2 2 3" xfId="11985"/>
    <cellStyle name="style1422888594173 2 2 4" xfId="6867"/>
    <cellStyle name="style1422888594173 2 3" xfId="1701"/>
    <cellStyle name="style1422888594173 2 3 2" xfId="1702"/>
    <cellStyle name="style1422888594173 2 3 2 2" xfId="11988"/>
    <cellStyle name="style1422888594173 2 3 2 3" xfId="9921"/>
    <cellStyle name="style1422888594173 2 3 3" xfId="11987"/>
    <cellStyle name="style1422888594173 2 3 4" xfId="7351"/>
    <cellStyle name="style1422888594173 2 4" xfId="1703"/>
    <cellStyle name="style1422888594173 2 4 2" xfId="11989"/>
    <cellStyle name="style1422888594173 2 4 3" xfId="7956"/>
    <cellStyle name="style1422888594173 2 5" xfId="10627"/>
    <cellStyle name="style1422888594173 2 6" xfId="5483"/>
    <cellStyle name="style1422888594173 3" xfId="1704"/>
    <cellStyle name="style1422888594173 3 2" xfId="1705"/>
    <cellStyle name="style1422888594173 3 2 2" xfId="11991"/>
    <cellStyle name="style1422888594173 3 2 3" xfId="9332"/>
    <cellStyle name="style1422888594173 3 3" xfId="11990"/>
    <cellStyle name="style1422888594173 3 4" xfId="6762"/>
    <cellStyle name="style1422888594173 4" xfId="1706"/>
    <cellStyle name="style1422888594173 4 2" xfId="1707"/>
    <cellStyle name="style1422888594173 4 2 2" xfId="11993"/>
    <cellStyle name="style1422888594173 4 2 3" xfId="9816"/>
    <cellStyle name="style1422888594173 4 3" xfId="11992"/>
    <cellStyle name="style1422888594173 4 4" xfId="7246"/>
    <cellStyle name="style1422888594173 5" xfId="1708"/>
    <cellStyle name="style1422888594173 5 2" xfId="11994"/>
    <cellStyle name="style1422888594173 5 3" xfId="7955"/>
    <cellStyle name="style1422888594173 6" xfId="10522"/>
    <cellStyle name="style1422888594173 7" xfId="5378"/>
    <cellStyle name="style1422888594218" xfId="232"/>
    <cellStyle name="style1422888594218 2" xfId="337"/>
    <cellStyle name="style1422888594218 2 2" xfId="1709"/>
    <cellStyle name="style1422888594218 2 2 2" xfId="1710"/>
    <cellStyle name="style1422888594218 2 2 2 2" xfId="11996"/>
    <cellStyle name="style1422888594218 2 2 2 3" xfId="9438"/>
    <cellStyle name="style1422888594218 2 2 3" xfId="11995"/>
    <cellStyle name="style1422888594218 2 2 4" xfId="6868"/>
    <cellStyle name="style1422888594218 2 3" xfId="1711"/>
    <cellStyle name="style1422888594218 2 3 2" xfId="1712"/>
    <cellStyle name="style1422888594218 2 3 2 2" xfId="11998"/>
    <cellStyle name="style1422888594218 2 3 2 3" xfId="9922"/>
    <cellStyle name="style1422888594218 2 3 3" xfId="11997"/>
    <cellStyle name="style1422888594218 2 3 4" xfId="7352"/>
    <cellStyle name="style1422888594218 2 4" xfId="1713"/>
    <cellStyle name="style1422888594218 2 4 2" xfId="11999"/>
    <cellStyle name="style1422888594218 2 4 3" xfId="7958"/>
    <cellStyle name="style1422888594218 2 5" xfId="10628"/>
    <cellStyle name="style1422888594218 2 6" xfId="5484"/>
    <cellStyle name="style1422888594218 3" xfId="1714"/>
    <cellStyle name="style1422888594218 3 2" xfId="1715"/>
    <cellStyle name="style1422888594218 3 2 2" xfId="12001"/>
    <cellStyle name="style1422888594218 3 2 3" xfId="9333"/>
    <cellStyle name="style1422888594218 3 3" xfId="12000"/>
    <cellStyle name="style1422888594218 3 4" xfId="6763"/>
    <cellStyle name="style1422888594218 4" xfId="1716"/>
    <cellStyle name="style1422888594218 4 2" xfId="1717"/>
    <cellStyle name="style1422888594218 4 2 2" xfId="12003"/>
    <cellStyle name="style1422888594218 4 2 3" xfId="9817"/>
    <cellStyle name="style1422888594218 4 3" xfId="12002"/>
    <cellStyle name="style1422888594218 4 4" xfId="7247"/>
    <cellStyle name="style1422888594218 5" xfId="1718"/>
    <cellStyle name="style1422888594218 5 2" xfId="12004"/>
    <cellStyle name="style1422888594218 5 3" xfId="7957"/>
    <cellStyle name="style1422888594218 6" xfId="10523"/>
    <cellStyle name="style1422888594218 7" xfId="5379"/>
    <cellStyle name="style1422888594267" xfId="233"/>
    <cellStyle name="style1422888594267 2" xfId="338"/>
    <cellStyle name="style1422888594267 2 2" xfId="1719"/>
    <cellStyle name="style1422888594267 2 2 2" xfId="1720"/>
    <cellStyle name="style1422888594267 2 2 2 2" xfId="12006"/>
    <cellStyle name="style1422888594267 2 2 2 3" xfId="9439"/>
    <cellStyle name="style1422888594267 2 2 3" xfId="12005"/>
    <cellStyle name="style1422888594267 2 2 4" xfId="6869"/>
    <cellStyle name="style1422888594267 2 3" xfId="1721"/>
    <cellStyle name="style1422888594267 2 3 2" xfId="1722"/>
    <cellStyle name="style1422888594267 2 3 2 2" xfId="12008"/>
    <cellStyle name="style1422888594267 2 3 2 3" xfId="9923"/>
    <cellStyle name="style1422888594267 2 3 3" xfId="12007"/>
    <cellStyle name="style1422888594267 2 3 4" xfId="7353"/>
    <cellStyle name="style1422888594267 2 4" xfId="1723"/>
    <cellStyle name="style1422888594267 2 4 2" xfId="12009"/>
    <cellStyle name="style1422888594267 2 4 3" xfId="7960"/>
    <cellStyle name="style1422888594267 2 5" xfId="10629"/>
    <cellStyle name="style1422888594267 2 6" xfId="5485"/>
    <cellStyle name="style1422888594267 3" xfId="1724"/>
    <cellStyle name="style1422888594267 3 2" xfId="1725"/>
    <cellStyle name="style1422888594267 3 2 2" xfId="12011"/>
    <cellStyle name="style1422888594267 3 2 3" xfId="9334"/>
    <cellStyle name="style1422888594267 3 3" xfId="12010"/>
    <cellStyle name="style1422888594267 3 4" xfId="6764"/>
    <cellStyle name="style1422888594267 4" xfId="1726"/>
    <cellStyle name="style1422888594267 4 2" xfId="1727"/>
    <cellStyle name="style1422888594267 4 2 2" xfId="12013"/>
    <cellStyle name="style1422888594267 4 2 3" xfId="9818"/>
    <cellStyle name="style1422888594267 4 3" xfId="12012"/>
    <cellStyle name="style1422888594267 4 4" xfId="7248"/>
    <cellStyle name="style1422888594267 5" xfId="1728"/>
    <cellStyle name="style1422888594267 5 2" xfId="12014"/>
    <cellStyle name="style1422888594267 5 3" xfId="7959"/>
    <cellStyle name="style1422888594267 6" xfId="10524"/>
    <cellStyle name="style1422888594267 7" xfId="5380"/>
    <cellStyle name="style1422888594313" xfId="234"/>
    <cellStyle name="style1422888594313 2" xfId="339"/>
    <cellStyle name="style1422888594313 2 2" xfId="1729"/>
    <cellStyle name="style1422888594313 2 2 2" xfId="1730"/>
    <cellStyle name="style1422888594313 2 2 2 2" xfId="12016"/>
    <cellStyle name="style1422888594313 2 2 2 3" xfId="9440"/>
    <cellStyle name="style1422888594313 2 2 3" xfId="12015"/>
    <cellStyle name="style1422888594313 2 2 4" xfId="6870"/>
    <cellStyle name="style1422888594313 2 3" xfId="1731"/>
    <cellStyle name="style1422888594313 2 3 2" xfId="1732"/>
    <cellStyle name="style1422888594313 2 3 2 2" xfId="12018"/>
    <cellStyle name="style1422888594313 2 3 2 3" xfId="9924"/>
    <cellStyle name="style1422888594313 2 3 3" xfId="12017"/>
    <cellStyle name="style1422888594313 2 3 4" xfId="7354"/>
    <cellStyle name="style1422888594313 2 4" xfId="1733"/>
    <cellStyle name="style1422888594313 2 4 2" xfId="12019"/>
    <cellStyle name="style1422888594313 2 4 3" xfId="7962"/>
    <cellStyle name="style1422888594313 2 5" xfId="10630"/>
    <cellStyle name="style1422888594313 2 6" xfId="5486"/>
    <cellStyle name="style1422888594313 3" xfId="1734"/>
    <cellStyle name="style1422888594313 3 2" xfId="1735"/>
    <cellStyle name="style1422888594313 3 2 2" xfId="12021"/>
    <cellStyle name="style1422888594313 3 2 3" xfId="9335"/>
    <cellStyle name="style1422888594313 3 3" xfId="12020"/>
    <cellStyle name="style1422888594313 3 4" xfId="6765"/>
    <cellStyle name="style1422888594313 4" xfId="1736"/>
    <cellStyle name="style1422888594313 4 2" xfId="1737"/>
    <cellStyle name="style1422888594313 4 2 2" xfId="12023"/>
    <cellStyle name="style1422888594313 4 2 3" xfId="9819"/>
    <cellStyle name="style1422888594313 4 3" xfId="12022"/>
    <cellStyle name="style1422888594313 4 4" xfId="7249"/>
    <cellStyle name="style1422888594313 5" xfId="1738"/>
    <cellStyle name="style1422888594313 5 2" xfId="12024"/>
    <cellStyle name="style1422888594313 5 3" xfId="7961"/>
    <cellStyle name="style1422888594313 6" xfId="10525"/>
    <cellStyle name="style1422888594313 7" xfId="5381"/>
    <cellStyle name="style1422888594357" xfId="235"/>
    <cellStyle name="style1422888594357 2" xfId="340"/>
    <cellStyle name="style1422888594357 2 2" xfId="1739"/>
    <cellStyle name="style1422888594357 2 2 2" xfId="1740"/>
    <cellStyle name="style1422888594357 2 2 2 2" xfId="12026"/>
    <cellStyle name="style1422888594357 2 2 2 3" xfId="9441"/>
    <cellStyle name="style1422888594357 2 2 3" xfId="12025"/>
    <cellStyle name="style1422888594357 2 2 4" xfId="6871"/>
    <cellStyle name="style1422888594357 2 3" xfId="1741"/>
    <cellStyle name="style1422888594357 2 3 2" xfId="1742"/>
    <cellStyle name="style1422888594357 2 3 2 2" xfId="12028"/>
    <cellStyle name="style1422888594357 2 3 2 3" xfId="9925"/>
    <cellStyle name="style1422888594357 2 3 3" xfId="12027"/>
    <cellStyle name="style1422888594357 2 3 4" xfId="7355"/>
    <cellStyle name="style1422888594357 2 4" xfId="1743"/>
    <cellStyle name="style1422888594357 2 4 2" xfId="12029"/>
    <cellStyle name="style1422888594357 2 4 3" xfId="7964"/>
    <cellStyle name="style1422888594357 2 5" xfId="10631"/>
    <cellStyle name="style1422888594357 2 6" xfId="5487"/>
    <cellStyle name="style1422888594357 3" xfId="1744"/>
    <cellStyle name="style1422888594357 3 2" xfId="1745"/>
    <cellStyle name="style1422888594357 3 2 2" xfId="12031"/>
    <cellStyle name="style1422888594357 3 2 3" xfId="9336"/>
    <cellStyle name="style1422888594357 3 3" xfId="12030"/>
    <cellStyle name="style1422888594357 3 4" xfId="6766"/>
    <cellStyle name="style1422888594357 4" xfId="1746"/>
    <cellStyle name="style1422888594357 4 2" xfId="1747"/>
    <cellStyle name="style1422888594357 4 2 2" xfId="12033"/>
    <cellStyle name="style1422888594357 4 2 3" xfId="9820"/>
    <cellStyle name="style1422888594357 4 3" xfId="12032"/>
    <cellStyle name="style1422888594357 4 4" xfId="7250"/>
    <cellStyle name="style1422888594357 5" xfId="1748"/>
    <cellStyle name="style1422888594357 5 2" xfId="12034"/>
    <cellStyle name="style1422888594357 5 3" xfId="7963"/>
    <cellStyle name="style1422888594357 6" xfId="10526"/>
    <cellStyle name="style1422888594357 7" xfId="5382"/>
    <cellStyle name="style1422888594402" xfId="236"/>
    <cellStyle name="style1422888594402 2" xfId="341"/>
    <cellStyle name="style1422888594402 2 2" xfId="1749"/>
    <cellStyle name="style1422888594402 2 2 2" xfId="1750"/>
    <cellStyle name="style1422888594402 2 2 2 2" xfId="12036"/>
    <cellStyle name="style1422888594402 2 2 2 3" xfId="9442"/>
    <cellStyle name="style1422888594402 2 2 3" xfId="12035"/>
    <cellStyle name="style1422888594402 2 2 4" xfId="6872"/>
    <cellStyle name="style1422888594402 2 3" xfId="1751"/>
    <cellStyle name="style1422888594402 2 3 2" xfId="1752"/>
    <cellStyle name="style1422888594402 2 3 2 2" xfId="12038"/>
    <cellStyle name="style1422888594402 2 3 2 3" xfId="9926"/>
    <cellStyle name="style1422888594402 2 3 3" xfId="12037"/>
    <cellStyle name="style1422888594402 2 3 4" xfId="7356"/>
    <cellStyle name="style1422888594402 2 4" xfId="1753"/>
    <cellStyle name="style1422888594402 2 4 2" xfId="12039"/>
    <cellStyle name="style1422888594402 2 4 3" xfId="7966"/>
    <cellStyle name="style1422888594402 2 5" xfId="10632"/>
    <cellStyle name="style1422888594402 2 6" xfId="5488"/>
    <cellStyle name="style1422888594402 3" xfId="1754"/>
    <cellStyle name="style1422888594402 3 2" xfId="1755"/>
    <cellStyle name="style1422888594402 3 2 2" xfId="12041"/>
    <cellStyle name="style1422888594402 3 2 3" xfId="9337"/>
    <cellStyle name="style1422888594402 3 3" xfId="12040"/>
    <cellStyle name="style1422888594402 3 4" xfId="6767"/>
    <cellStyle name="style1422888594402 4" xfId="1756"/>
    <cellStyle name="style1422888594402 4 2" xfId="1757"/>
    <cellStyle name="style1422888594402 4 2 2" xfId="12043"/>
    <cellStyle name="style1422888594402 4 2 3" xfId="9821"/>
    <cellStyle name="style1422888594402 4 3" xfId="12042"/>
    <cellStyle name="style1422888594402 4 4" xfId="7251"/>
    <cellStyle name="style1422888594402 5" xfId="1758"/>
    <cellStyle name="style1422888594402 5 2" xfId="12044"/>
    <cellStyle name="style1422888594402 5 3" xfId="7965"/>
    <cellStyle name="style1422888594402 6" xfId="10527"/>
    <cellStyle name="style1422888594402 7" xfId="5383"/>
    <cellStyle name="style1422888594448" xfId="237"/>
    <cellStyle name="style1422888594448 2" xfId="342"/>
    <cellStyle name="style1422888594448 2 2" xfId="1759"/>
    <cellStyle name="style1422888594448 2 2 2" xfId="1760"/>
    <cellStyle name="style1422888594448 2 2 2 2" xfId="12046"/>
    <cellStyle name="style1422888594448 2 2 2 3" xfId="9443"/>
    <cellStyle name="style1422888594448 2 2 3" xfId="12045"/>
    <cellStyle name="style1422888594448 2 2 4" xfId="6873"/>
    <cellStyle name="style1422888594448 2 3" xfId="1761"/>
    <cellStyle name="style1422888594448 2 3 2" xfId="1762"/>
    <cellStyle name="style1422888594448 2 3 2 2" xfId="12048"/>
    <cellStyle name="style1422888594448 2 3 2 3" xfId="9927"/>
    <cellStyle name="style1422888594448 2 3 3" xfId="12047"/>
    <cellStyle name="style1422888594448 2 3 4" xfId="7357"/>
    <cellStyle name="style1422888594448 2 4" xfId="1763"/>
    <cellStyle name="style1422888594448 2 4 2" xfId="12049"/>
    <cellStyle name="style1422888594448 2 4 3" xfId="7968"/>
    <cellStyle name="style1422888594448 2 5" xfId="10633"/>
    <cellStyle name="style1422888594448 2 6" xfId="5489"/>
    <cellStyle name="style1422888594448 3" xfId="1764"/>
    <cellStyle name="style1422888594448 3 2" xfId="1765"/>
    <cellStyle name="style1422888594448 3 2 2" xfId="12051"/>
    <cellStyle name="style1422888594448 3 2 3" xfId="9338"/>
    <cellStyle name="style1422888594448 3 3" xfId="12050"/>
    <cellStyle name="style1422888594448 3 4" xfId="6768"/>
    <cellStyle name="style1422888594448 4" xfId="1766"/>
    <cellStyle name="style1422888594448 4 2" xfId="1767"/>
    <cellStyle name="style1422888594448 4 2 2" xfId="12053"/>
    <cellStyle name="style1422888594448 4 2 3" xfId="9822"/>
    <cellStyle name="style1422888594448 4 3" xfId="12052"/>
    <cellStyle name="style1422888594448 4 4" xfId="7252"/>
    <cellStyle name="style1422888594448 5" xfId="1768"/>
    <cellStyle name="style1422888594448 5 2" xfId="12054"/>
    <cellStyle name="style1422888594448 5 3" xfId="7967"/>
    <cellStyle name="style1422888594448 6" xfId="10528"/>
    <cellStyle name="style1422888594448 7" xfId="5384"/>
    <cellStyle name="style1422888594485" xfId="238"/>
    <cellStyle name="style1422888594485 2" xfId="343"/>
    <cellStyle name="style1422888594485 2 2" xfId="1769"/>
    <cellStyle name="style1422888594485 2 2 2" xfId="1770"/>
    <cellStyle name="style1422888594485 2 2 2 2" xfId="12056"/>
    <cellStyle name="style1422888594485 2 2 2 3" xfId="9444"/>
    <cellStyle name="style1422888594485 2 2 3" xfId="12055"/>
    <cellStyle name="style1422888594485 2 2 4" xfId="6874"/>
    <cellStyle name="style1422888594485 2 3" xfId="1771"/>
    <cellStyle name="style1422888594485 2 3 2" xfId="1772"/>
    <cellStyle name="style1422888594485 2 3 2 2" xfId="12058"/>
    <cellStyle name="style1422888594485 2 3 2 3" xfId="9928"/>
    <cellStyle name="style1422888594485 2 3 3" xfId="12057"/>
    <cellStyle name="style1422888594485 2 3 4" xfId="7358"/>
    <cellStyle name="style1422888594485 2 4" xfId="1773"/>
    <cellStyle name="style1422888594485 2 4 2" xfId="12059"/>
    <cellStyle name="style1422888594485 2 4 3" xfId="7970"/>
    <cellStyle name="style1422888594485 2 5" xfId="10634"/>
    <cellStyle name="style1422888594485 2 6" xfId="5490"/>
    <cellStyle name="style1422888594485 3" xfId="1774"/>
    <cellStyle name="style1422888594485 3 2" xfId="1775"/>
    <cellStyle name="style1422888594485 3 2 2" xfId="12061"/>
    <cellStyle name="style1422888594485 3 2 3" xfId="9339"/>
    <cellStyle name="style1422888594485 3 3" xfId="12060"/>
    <cellStyle name="style1422888594485 3 4" xfId="6769"/>
    <cellStyle name="style1422888594485 4" xfId="1776"/>
    <cellStyle name="style1422888594485 4 2" xfId="1777"/>
    <cellStyle name="style1422888594485 4 2 2" xfId="12063"/>
    <cellStyle name="style1422888594485 4 2 3" xfId="9823"/>
    <cellStyle name="style1422888594485 4 3" xfId="12062"/>
    <cellStyle name="style1422888594485 4 4" xfId="7253"/>
    <cellStyle name="style1422888594485 5" xfId="1778"/>
    <cellStyle name="style1422888594485 5 2" xfId="12064"/>
    <cellStyle name="style1422888594485 5 3" xfId="7969"/>
    <cellStyle name="style1422888594485 6" xfId="10529"/>
    <cellStyle name="style1422888594485 7" xfId="5385"/>
    <cellStyle name="style1422888594521" xfId="239"/>
    <cellStyle name="style1422888594521 2" xfId="344"/>
    <cellStyle name="style1422888594521 2 2" xfId="1779"/>
    <cellStyle name="style1422888594521 2 2 2" xfId="1780"/>
    <cellStyle name="style1422888594521 2 2 2 2" xfId="12066"/>
    <cellStyle name="style1422888594521 2 2 2 3" xfId="9445"/>
    <cellStyle name="style1422888594521 2 2 3" xfId="12065"/>
    <cellStyle name="style1422888594521 2 2 4" xfId="6875"/>
    <cellStyle name="style1422888594521 2 3" xfId="1781"/>
    <cellStyle name="style1422888594521 2 3 2" xfId="1782"/>
    <cellStyle name="style1422888594521 2 3 2 2" xfId="12068"/>
    <cellStyle name="style1422888594521 2 3 2 3" xfId="9929"/>
    <cellStyle name="style1422888594521 2 3 3" xfId="12067"/>
    <cellStyle name="style1422888594521 2 3 4" xfId="7359"/>
    <cellStyle name="style1422888594521 2 4" xfId="1783"/>
    <cellStyle name="style1422888594521 2 4 2" xfId="12069"/>
    <cellStyle name="style1422888594521 2 4 3" xfId="7972"/>
    <cellStyle name="style1422888594521 2 5" xfId="10635"/>
    <cellStyle name="style1422888594521 2 6" xfId="5491"/>
    <cellStyle name="style1422888594521 3" xfId="1784"/>
    <cellStyle name="style1422888594521 3 2" xfId="1785"/>
    <cellStyle name="style1422888594521 3 2 2" xfId="12071"/>
    <cellStyle name="style1422888594521 3 2 3" xfId="9340"/>
    <cellStyle name="style1422888594521 3 3" xfId="12070"/>
    <cellStyle name="style1422888594521 3 4" xfId="6770"/>
    <cellStyle name="style1422888594521 4" xfId="1786"/>
    <cellStyle name="style1422888594521 4 2" xfId="1787"/>
    <cellStyle name="style1422888594521 4 2 2" xfId="12073"/>
    <cellStyle name="style1422888594521 4 2 3" xfId="9824"/>
    <cellStyle name="style1422888594521 4 3" xfId="12072"/>
    <cellStyle name="style1422888594521 4 4" xfId="7254"/>
    <cellStyle name="style1422888594521 5" xfId="1788"/>
    <cellStyle name="style1422888594521 5 2" xfId="12074"/>
    <cellStyle name="style1422888594521 5 3" xfId="7971"/>
    <cellStyle name="style1422888594521 6" xfId="10530"/>
    <cellStyle name="style1422888594521 7" xfId="5386"/>
    <cellStyle name="style1422888594569" xfId="240"/>
    <cellStyle name="style1422888594569 2" xfId="345"/>
    <cellStyle name="style1422888594569 2 2" xfId="1789"/>
    <cellStyle name="style1422888594569 2 2 2" xfId="1790"/>
    <cellStyle name="style1422888594569 2 2 2 2" xfId="12076"/>
    <cellStyle name="style1422888594569 2 2 2 3" xfId="9446"/>
    <cellStyle name="style1422888594569 2 2 3" xfId="12075"/>
    <cellStyle name="style1422888594569 2 2 4" xfId="6876"/>
    <cellStyle name="style1422888594569 2 3" xfId="1791"/>
    <cellStyle name="style1422888594569 2 3 2" xfId="1792"/>
    <cellStyle name="style1422888594569 2 3 2 2" xfId="12078"/>
    <cellStyle name="style1422888594569 2 3 2 3" xfId="9930"/>
    <cellStyle name="style1422888594569 2 3 3" xfId="12077"/>
    <cellStyle name="style1422888594569 2 3 4" xfId="7360"/>
    <cellStyle name="style1422888594569 2 4" xfId="1793"/>
    <cellStyle name="style1422888594569 2 4 2" xfId="12079"/>
    <cellStyle name="style1422888594569 2 4 3" xfId="7974"/>
    <cellStyle name="style1422888594569 2 5" xfId="10636"/>
    <cellStyle name="style1422888594569 2 6" xfId="5492"/>
    <cellStyle name="style1422888594569 3" xfId="1794"/>
    <cellStyle name="style1422888594569 3 2" xfId="1795"/>
    <cellStyle name="style1422888594569 3 2 2" xfId="12081"/>
    <cellStyle name="style1422888594569 3 2 3" xfId="9341"/>
    <cellStyle name="style1422888594569 3 3" xfId="12080"/>
    <cellStyle name="style1422888594569 3 4" xfId="6771"/>
    <cellStyle name="style1422888594569 4" xfId="1796"/>
    <cellStyle name="style1422888594569 4 2" xfId="1797"/>
    <cellStyle name="style1422888594569 4 2 2" xfId="12083"/>
    <cellStyle name="style1422888594569 4 2 3" xfId="9825"/>
    <cellStyle name="style1422888594569 4 3" xfId="12082"/>
    <cellStyle name="style1422888594569 4 4" xfId="7255"/>
    <cellStyle name="style1422888594569 5" xfId="1798"/>
    <cellStyle name="style1422888594569 5 2" xfId="12084"/>
    <cellStyle name="style1422888594569 5 3" xfId="7973"/>
    <cellStyle name="style1422888594569 6" xfId="10531"/>
    <cellStyle name="style1422888594569 7" xfId="5387"/>
    <cellStyle name="style1422888594604" xfId="241"/>
    <cellStyle name="style1422888594604 2" xfId="346"/>
    <cellStyle name="style1422888594604 2 2" xfId="1799"/>
    <cellStyle name="style1422888594604 2 2 2" xfId="1800"/>
    <cellStyle name="style1422888594604 2 2 2 2" xfId="12086"/>
    <cellStyle name="style1422888594604 2 2 2 3" xfId="9447"/>
    <cellStyle name="style1422888594604 2 2 3" xfId="12085"/>
    <cellStyle name="style1422888594604 2 2 4" xfId="6877"/>
    <cellStyle name="style1422888594604 2 3" xfId="1801"/>
    <cellStyle name="style1422888594604 2 3 2" xfId="1802"/>
    <cellStyle name="style1422888594604 2 3 2 2" xfId="12088"/>
    <cellStyle name="style1422888594604 2 3 2 3" xfId="9931"/>
    <cellStyle name="style1422888594604 2 3 3" xfId="12087"/>
    <cellStyle name="style1422888594604 2 3 4" xfId="7361"/>
    <cellStyle name="style1422888594604 2 4" xfId="1803"/>
    <cellStyle name="style1422888594604 2 4 2" xfId="12089"/>
    <cellStyle name="style1422888594604 2 4 3" xfId="7976"/>
    <cellStyle name="style1422888594604 2 5" xfId="10637"/>
    <cellStyle name="style1422888594604 2 6" xfId="5493"/>
    <cellStyle name="style1422888594604 3" xfId="1804"/>
    <cellStyle name="style1422888594604 3 2" xfId="1805"/>
    <cellStyle name="style1422888594604 3 2 2" xfId="12091"/>
    <cellStyle name="style1422888594604 3 2 3" xfId="9342"/>
    <cellStyle name="style1422888594604 3 3" xfId="12090"/>
    <cellStyle name="style1422888594604 3 4" xfId="6772"/>
    <cellStyle name="style1422888594604 4" xfId="1806"/>
    <cellStyle name="style1422888594604 4 2" xfId="1807"/>
    <cellStyle name="style1422888594604 4 2 2" xfId="12093"/>
    <cellStyle name="style1422888594604 4 2 3" xfId="9826"/>
    <cellStyle name="style1422888594604 4 3" xfId="12092"/>
    <cellStyle name="style1422888594604 4 4" xfId="7256"/>
    <cellStyle name="style1422888594604 5" xfId="1808"/>
    <cellStyle name="style1422888594604 5 2" xfId="12094"/>
    <cellStyle name="style1422888594604 5 3" xfId="7975"/>
    <cellStyle name="style1422888594604 6" xfId="10532"/>
    <cellStyle name="style1422888594604 7" xfId="5388"/>
    <cellStyle name="style1422888594649" xfId="242"/>
    <cellStyle name="style1422888594649 2" xfId="347"/>
    <cellStyle name="style1422888594649 2 2" xfId="1809"/>
    <cellStyle name="style1422888594649 2 2 2" xfId="1810"/>
    <cellStyle name="style1422888594649 2 2 2 2" xfId="12096"/>
    <cellStyle name="style1422888594649 2 2 2 3" xfId="9448"/>
    <cellStyle name="style1422888594649 2 2 3" xfId="12095"/>
    <cellStyle name="style1422888594649 2 2 4" xfId="6878"/>
    <cellStyle name="style1422888594649 2 3" xfId="1811"/>
    <cellStyle name="style1422888594649 2 3 2" xfId="1812"/>
    <cellStyle name="style1422888594649 2 3 2 2" xfId="12098"/>
    <cellStyle name="style1422888594649 2 3 2 3" xfId="9932"/>
    <cellStyle name="style1422888594649 2 3 3" xfId="12097"/>
    <cellStyle name="style1422888594649 2 3 4" xfId="7362"/>
    <cellStyle name="style1422888594649 2 4" xfId="1813"/>
    <cellStyle name="style1422888594649 2 4 2" xfId="12099"/>
    <cellStyle name="style1422888594649 2 4 3" xfId="7978"/>
    <cellStyle name="style1422888594649 2 5" xfId="10638"/>
    <cellStyle name="style1422888594649 2 6" xfId="5494"/>
    <cellStyle name="style1422888594649 3" xfId="1814"/>
    <cellStyle name="style1422888594649 3 2" xfId="1815"/>
    <cellStyle name="style1422888594649 3 2 2" xfId="12101"/>
    <cellStyle name="style1422888594649 3 2 3" xfId="9343"/>
    <cellStyle name="style1422888594649 3 3" xfId="12100"/>
    <cellStyle name="style1422888594649 3 4" xfId="6773"/>
    <cellStyle name="style1422888594649 4" xfId="1816"/>
    <cellStyle name="style1422888594649 4 2" xfId="1817"/>
    <cellStyle name="style1422888594649 4 2 2" xfId="12103"/>
    <cellStyle name="style1422888594649 4 2 3" xfId="9827"/>
    <cellStyle name="style1422888594649 4 3" xfId="12102"/>
    <cellStyle name="style1422888594649 4 4" xfId="7257"/>
    <cellStyle name="style1422888594649 5" xfId="1818"/>
    <cellStyle name="style1422888594649 5 2" xfId="12104"/>
    <cellStyle name="style1422888594649 5 3" xfId="7977"/>
    <cellStyle name="style1422888594649 6" xfId="10533"/>
    <cellStyle name="style1422888594649 7" xfId="5389"/>
    <cellStyle name="style1422888594694" xfId="243"/>
    <cellStyle name="style1422888594694 2" xfId="348"/>
    <cellStyle name="style1422888594694 2 2" xfId="1819"/>
    <cellStyle name="style1422888594694 2 2 2" xfId="1820"/>
    <cellStyle name="style1422888594694 2 2 2 2" xfId="12106"/>
    <cellStyle name="style1422888594694 2 2 2 3" xfId="9449"/>
    <cellStyle name="style1422888594694 2 2 3" xfId="12105"/>
    <cellStyle name="style1422888594694 2 2 4" xfId="6879"/>
    <cellStyle name="style1422888594694 2 3" xfId="1821"/>
    <cellStyle name="style1422888594694 2 3 2" xfId="1822"/>
    <cellStyle name="style1422888594694 2 3 2 2" xfId="12108"/>
    <cellStyle name="style1422888594694 2 3 2 3" xfId="9933"/>
    <cellStyle name="style1422888594694 2 3 3" xfId="12107"/>
    <cellStyle name="style1422888594694 2 3 4" xfId="7363"/>
    <cellStyle name="style1422888594694 2 4" xfId="1823"/>
    <cellStyle name="style1422888594694 2 4 2" xfId="12109"/>
    <cellStyle name="style1422888594694 2 4 3" xfId="7980"/>
    <cellStyle name="style1422888594694 2 5" xfId="10639"/>
    <cellStyle name="style1422888594694 2 6" xfId="5495"/>
    <cellStyle name="style1422888594694 3" xfId="1824"/>
    <cellStyle name="style1422888594694 3 2" xfId="1825"/>
    <cellStyle name="style1422888594694 3 2 2" xfId="12111"/>
    <cellStyle name="style1422888594694 3 2 3" xfId="9344"/>
    <cellStyle name="style1422888594694 3 3" xfId="12110"/>
    <cellStyle name="style1422888594694 3 4" xfId="6774"/>
    <cellStyle name="style1422888594694 4" xfId="1826"/>
    <cellStyle name="style1422888594694 4 2" xfId="1827"/>
    <cellStyle name="style1422888594694 4 2 2" xfId="12113"/>
    <cellStyle name="style1422888594694 4 2 3" xfId="9828"/>
    <cellStyle name="style1422888594694 4 3" xfId="12112"/>
    <cellStyle name="style1422888594694 4 4" xfId="7258"/>
    <cellStyle name="style1422888594694 5" xfId="1828"/>
    <cellStyle name="style1422888594694 5 2" xfId="12114"/>
    <cellStyle name="style1422888594694 5 3" xfId="7979"/>
    <cellStyle name="style1422888594694 6" xfId="10534"/>
    <cellStyle name="style1422888594694 7" xfId="5390"/>
    <cellStyle name="style1422888594739" xfId="244"/>
    <cellStyle name="style1422888594739 2" xfId="349"/>
    <cellStyle name="style1422888594739 2 2" xfId="1829"/>
    <cellStyle name="style1422888594739 2 2 2" xfId="1830"/>
    <cellStyle name="style1422888594739 2 2 2 2" xfId="12116"/>
    <cellStyle name="style1422888594739 2 2 2 3" xfId="9450"/>
    <cellStyle name="style1422888594739 2 2 3" xfId="12115"/>
    <cellStyle name="style1422888594739 2 2 4" xfId="6880"/>
    <cellStyle name="style1422888594739 2 3" xfId="1831"/>
    <cellStyle name="style1422888594739 2 3 2" xfId="1832"/>
    <cellStyle name="style1422888594739 2 3 2 2" xfId="12118"/>
    <cellStyle name="style1422888594739 2 3 2 3" xfId="9934"/>
    <cellStyle name="style1422888594739 2 3 3" xfId="12117"/>
    <cellStyle name="style1422888594739 2 3 4" xfId="7364"/>
    <cellStyle name="style1422888594739 2 4" xfId="1833"/>
    <cellStyle name="style1422888594739 2 4 2" xfId="12119"/>
    <cellStyle name="style1422888594739 2 4 3" xfId="7982"/>
    <cellStyle name="style1422888594739 2 5" xfId="10640"/>
    <cellStyle name="style1422888594739 2 6" xfId="5496"/>
    <cellStyle name="style1422888594739 3" xfId="1834"/>
    <cellStyle name="style1422888594739 3 2" xfId="1835"/>
    <cellStyle name="style1422888594739 3 2 2" xfId="12121"/>
    <cellStyle name="style1422888594739 3 2 3" xfId="9345"/>
    <cellStyle name="style1422888594739 3 3" xfId="12120"/>
    <cellStyle name="style1422888594739 3 4" xfId="6775"/>
    <cellStyle name="style1422888594739 4" xfId="1836"/>
    <cellStyle name="style1422888594739 4 2" xfId="1837"/>
    <cellStyle name="style1422888594739 4 2 2" xfId="12123"/>
    <cellStyle name="style1422888594739 4 2 3" xfId="9829"/>
    <cellStyle name="style1422888594739 4 3" xfId="12122"/>
    <cellStyle name="style1422888594739 4 4" xfId="7259"/>
    <cellStyle name="style1422888594739 5" xfId="1838"/>
    <cellStyle name="style1422888594739 5 2" xfId="12124"/>
    <cellStyle name="style1422888594739 5 3" xfId="7981"/>
    <cellStyle name="style1422888594739 6" xfId="10535"/>
    <cellStyle name="style1422888594739 7" xfId="5391"/>
    <cellStyle name="style1422888594786" xfId="245"/>
    <cellStyle name="style1422888594786 2" xfId="350"/>
    <cellStyle name="style1422888594786 2 2" xfId="1839"/>
    <cellStyle name="style1422888594786 2 2 2" xfId="1840"/>
    <cellStyle name="style1422888594786 2 2 2 2" xfId="12126"/>
    <cellStyle name="style1422888594786 2 2 2 3" xfId="9451"/>
    <cellStyle name="style1422888594786 2 2 3" xfId="12125"/>
    <cellStyle name="style1422888594786 2 2 4" xfId="6881"/>
    <cellStyle name="style1422888594786 2 3" xfId="1841"/>
    <cellStyle name="style1422888594786 2 3 2" xfId="1842"/>
    <cellStyle name="style1422888594786 2 3 2 2" xfId="12128"/>
    <cellStyle name="style1422888594786 2 3 2 3" xfId="9935"/>
    <cellStyle name="style1422888594786 2 3 3" xfId="12127"/>
    <cellStyle name="style1422888594786 2 3 4" xfId="7365"/>
    <cellStyle name="style1422888594786 2 4" xfId="1843"/>
    <cellStyle name="style1422888594786 2 4 2" xfId="12129"/>
    <cellStyle name="style1422888594786 2 4 3" xfId="7984"/>
    <cellStyle name="style1422888594786 2 5" xfId="10641"/>
    <cellStyle name="style1422888594786 2 6" xfId="5497"/>
    <cellStyle name="style1422888594786 3" xfId="1844"/>
    <cellStyle name="style1422888594786 3 2" xfId="1845"/>
    <cellStyle name="style1422888594786 3 2 2" xfId="12131"/>
    <cellStyle name="style1422888594786 3 2 3" xfId="9346"/>
    <cellStyle name="style1422888594786 3 3" xfId="12130"/>
    <cellStyle name="style1422888594786 3 4" xfId="6776"/>
    <cellStyle name="style1422888594786 4" xfId="1846"/>
    <cellStyle name="style1422888594786 4 2" xfId="1847"/>
    <cellStyle name="style1422888594786 4 2 2" xfId="12133"/>
    <cellStyle name="style1422888594786 4 2 3" xfId="9830"/>
    <cellStyle name="style1422888594786 4 3" xfId="12132"/>
    <cellStyle name="style1422888594786 4 4" xfId="7260"/>
    <cellStyle name="style1422888594786 5" xfId="1848"/>
    <cellStyle name="style1422888594786 5 2" xfId="12134"/>
    <cellStyle name="style1422888594786 5 3" xfId="7983"/>
    <cellStyle name="style1422888594786 6" xfId="10536"/>
    <cellStyle name="style1422888594786 7" xfId="5392"/>
    <cellStyle name="style1422888594831" xfId="246"/>
    <cellStyle name="style1422888594831 2" xfId="351"/>
    <cellStyle name="style1422888594831 2 2" xfId="1849"/>
    <cellStyle name="style1422888594831 2 2 2" xfId="1850"/>
    <cellStyle name="style1422888594831 2 2 2 2" xfId="12136"/>
    <cellStyle name="style1422888594831 2 2 2 3" xfId="9452"/>
    <cellStyle name="style1422888594831 2 2 3" xfId="12135"/>
    <cellStyle name="style1422888594831 2 2 4" xfId="6882"/>
    <cellStyle name="style1422888594831 2 3" xfId="1851"/>
    <cellStyle name="style1422888594831 2 3 2" xfId="1852"/>
    <cellStyle name="style1422888594831 2 3 2 2" xfId="12138"/>
    <cellStyle name="style1422888594831 2 3 2 3" xfId="9936"/>
    <cellStyle name="style1422888594831 2 3 3" xfId="12137"/>
    <cellStyle name="style1422888594831 2 3 4" xfId="7366"/>
    <cellStyle name="style1422888594831 2 4" xfId="1853"/>
    <cellStyle name="style1422888594831 2 4 2" xfId="12139"/>
    <cellStyle name="style1422888594831 2 4 3" xfId="7986"/>
    <cellStyle name="style1422888594831 2 5" xfId="10642"/>
    <cellStyle name="style1422888594831 2 6" xfId="5498"/>
    <cellStyle name="style1422888594831 3" xfId="1854"/>
    <cellStyle name="style1422888594831 3 2" xfId="1855"/>
    <cellStyle name="style1422888594831 3 2 2" xfId="12141"/>
    <cellStyle name="style1422888594831 3 2 3" xfId="9347"/>
    <cellStyle name="style1422888594831 3 3" xfId="12140"/>
    <cellStyle name="style1422888594831 3 4" xfId="6777"/>
    <cellStyle name="style1422888594831 4" xfId="1856"/>
    <cellStyle name="style1422888594831 4 2" xfId="1857"/>
    <cellStyle name="style1422888594831 4 2 2" xfId="12143"/>
    <cellStyle name="style1422888594831 4 2 3" xfId="9831"/>
    <cellStyle name="style1422888594831 4 3" xfId="12142"/>
    <cellStyle name="style1422888594831 4 4" xfId="7261"/>
    <cellStyle name="style1422888594831 5" xfId="1858"/>
    <cellStyle name="style1422888594831 5 2" xfId="12144"/>
    <cellStyle name="style1422888594831 5 3" xfId="7985"/>
    <cellStyle name="style1422888594831 6" xfId="10537"/>
    <cellStyle name="style1422888594831 7" xfId="5393"/>
    <cellStyle name="style1422888594877" xfId="247"/>
    <cellStyle name="style1422888594877 2" xfId="352"/>
    <cellStyle name="style1422888594877 2 2" xfId="1859"/>
    <cellStyle name="style1422888594877 2 2 2" xfId="1860"/>
    <cellStyle name="style1422888594877 2 2 2 2" xfId="12146"/>
    <cellStyle name="style1422888594877 2 2 2 3" xfId="9453"/>
    <cellStyle name="style1422888594877 2 2 3" xfId="12145"/>
    <cellStyle name="style1422888594877 2 2 4" xfId="6883"/>
    <cellStyle name="style1422888594877 2 3" xfId="1861"/>
    <cellStyle name="style1422888594877 2 3 2" xfId="1862"/>
    <cellStyle name="style1422888594877 2 3 2 2" xfId="12148"/>
    <cellStyle name="style1422888594877 2 3 2 3" xfId="9937"/>
    <cellStyle name="style1422888594877 2 3 3" xfId="12147"/>
    <cellStyle name="style1422888594877 2 3 4" xfId="7367"/>
    <cellStyle name="style1422888594877 2 4" xfId="1863"/>
    <cellStyle name="style1422888594877 2 4 2" xfId="12149"/>
    <cellStyle name="style1422888594877 2 4 3" xfId="7988"/>
    <cellStyle name="style1422888594877 2 5" xfId="10643"/>
    <cellStyle name="style1422888594877 2 6" xfId="5499"/>
    <cellStyle name="style1422888594877 3" xfId="1864"/>
    <cellStyle name="style1422888594877 3 2" xfId="1865"/>
    <cellStyle name="style1422888594877 3 2 2" xfId="12151"/>
    <cellStyle name="style1422888594877 3 2 3" xfId="9348"/>
    <cellStyle name="style1422888594877 3 3" xfId="12150"/>
    <cellStyle name="style1422888594877 3 4" xfId="6778"/>
    <cellStyle name="style1422888594877 4" xfId="1866"/>
    <cellStyle name="style1422888594877 4 2" xfId="1867"/>
    <cellStyle name="style1422888594877 4 2 2" xfId="12153"/>
    <cellStyle name="style1422888594877 4 2 3" xfId="9832"/>
    <cellStyle name="style1422888594877 4 3" xfId="12152"/>
    <cellStyle name="style1422888594877 4 4" xfId="7262"/>
    <cellStyle name="style1422888594877 5" xfId="1868"/>
    <cellStyle name="style1422888594877 5 2" xfId="12154"/>
    <cellStyle name="style1422888594877 5 3" xfId="7987"/>
    <cellStyle name="style1422888594877 6" xfId="10538"/>
    <cellStyle name="style1422888594877 7" xfId="5394"/>
    <cellStyle name="style1422888594924" xfId="248"/>
    <cellStyle name="style1422888594924 2" xfId="353"/>
    <cellStyle name="style1422888594924 2 2" xfId="1869"/>
    <cellStyle name="style1422888594924 2 2 2" xfId="1870"/>
    <cellStyle name="style1422888594924 2 2 2 2" xfId="12156"/>
    <cellStyle name="style1422888594924 2 2 2 3" xfId="9454"/>
    <cellStyle name="style1422888594924 2 2 3" xfId="12155"/>
    <cellStyle name="style1422888594924 2 2 4" xfId="6884"/>
    <cellStyle name="style1422888594924 2 3" xfId="1871"/>
    <cellStyle name="style1422888594924 2 3 2" xfId="1872"/>
    <cellStyle name="style1422888594924 2 3 2 2" xfId="12158"/>
    <cellStyle name="style1422888594924 2 3 2 3" xfId="9938"/>
    <cellStyle name="style1422888594924 2 3 3" xfId="12157"/>
    <cellStyle name="style1422888594924 2 3 4" xfId="7368"/>
    <cellStyle name="style1422888594924 2 4" xfId="1873"/>
    <cellStyle name="style1422888594924 2 4 2" xfId="12159"/>
    <cellStyle name="style1422888594924 2 4 3" xfId="7990"/>
    <cellStyle name="style1422888594924 2 5" xfId="10644"/>
    <cellStyle name="style1422888594924 2 6" xfId="5500"/>
    <cellStyle name="style1422888594924 3" xfId="1874"/>
    <cellStyle name="style1422888594924 3 2" xfId="1875"/>
    <cellStyle name="style1422888594924 3 2 2" xfId="12161"/>
    <cellStyle name="style1422888594924 3 2 3" xfId="9349"/>
    <cellStyle name="style1422888594924 3 3" xfId="12160"/>
    <cellStyle name="style1422888594924 3 4" xfId="6779"/>
    <cellStyle name="style1422888594924 4" xfId="1876"/>
    <cellStyle name="style1422888594924 4 2" xfId="1877"/>
    <cellStyle name="style1422888594924 4 2 2" xfId="12163"/>
    <cellStyle name="style1422888594924 4 2 3" xfId="9833"/>
    <cellStyle name="style1422888594924 4 3" xfId="12162"/>
    <cellStyle name="style1422888594924 4 4" xfId="7263"/>
    <cellStyle name="style1422888594924 5" xfId="1878"/>
    <cellStyle name="style1422888594924 5 2" xfId="12164"/>
    <cellStyle name="style1422888594924 5 3" xfId="7989"/>
    <cellStyle name="style1422888594924 6" xfId="10539"/>
    <cellStyle name="style1422888594924 7" xfId="5395"/>
    <cellStyle name="style1422888594970" xfId="249"/>
    <cellStyle name="style1422888594970 2" xfId="354"/>
    <cellStyle name="style1422888594970 2 2" xfId="1879"/>
    <cellStyle name="style1422888594970 2 2 2" xfId="1880"/>
    <cellStyle name="style1422888594970 2 2 2 2" xfId="12166"/>
    <cellStyle name="style1422888594970 2 2 2 3" xfId="9455"/>
    <cellStyle name="style1422888594970 2 2 3" xfId="12165"/>
    <cellStyle name="style1422888594970 2 2 4" xfId="6885"/>
    <cellStyle name="style1422888594970 2 3" xfId="1881"/>
    <cellStyle name="style1422888594970 2 3 2" xfId="1882"/>
    <cellStyle name="style1422888594970 2 3 2 2" xfId="12168"/>
    <cellStyle name="style1422888594970 2 3 2 3" xfId="9939"/>
    <cellStyle name="style1422888594970 2 3 3" xfId="12167"/>
    <cellStyle name="style1422888594970 2 3 4" xfId="7369"/>
    <cellStyle name="style1422888594970 2 4" xfId="1883"/>
    <cellStyle name="style1422888594970 2 4 2" xfId="12169"/>
    <cellStyle name="style1422888594970 2 4 3" xfId="7992"/>
    <cellStyle name="style1422888594970 2 5" xfId="10645"/>
    <cellStyle name="style1422888594970 2 6" xfId="5501"/>
    <cellStyle name="style1422888594970 3" xfId="1884"/>
    <cellStyle name="style1422888594970 3 2" xfId="1885"/>
    <cellStyle name="style1422888594970 3 2 2" xfId="12171"/>
    <cellStyle name="style1422888594970 3 2 3" xfId="9350"/>
    <cellStyle name="style1422888594970 3 3" xfId="12170"/>
    <cellStyle name="style1422888594970 3 4" xfId="6780"/>
    <cellStyle name="style1422888594970 4" xfId="1886"/>
    <cellStyle name="style1422888594970 4 2" xfId="1887"/>
    <cellStyle name="style1422888594970 4 2 2" xfId="12173"/>
    <cellStyle name="style1422888594970 4 2 3" xfId="9834"/>
    <cellStyle name="style1422888594970 4 3" xfId="12172"/>
    <cellStyle name="style1422888594970 4 4" xfId="7264"/>
    <cellStyle name="style1422888594970 5" xfId="1888"/>
    <cellStyle name="style1422888594970 5 2" xfId="12174"/>
    <cellStyle name="style1422888594970 5 3" xfId="7991"/>
    <cellStyle name="style1422888594970 6" xfId="10540"/>
    <cellStyle name="style1422888594970 7" xfId="5396"/>
    <cellStyle name="style1422888595018" xfId="250"/>
    <cellStyle name="style1422888595018 2" xfId="355"/>
    <cellStyle name="style1422888595018 2 2" xfId="1889"/>
    <cellStyle name="style1422888595018 2 2 2" xfId="1890"/>
    <cellStyle name="style1422888595018 2 2 2 2" xfId="12176"/>
    <cellStyle name="style1422888595018 2 2 2 3" xfId="9456"/>
    <cellStyle name="style1422888595018 2 2 3" xfId="12175"/>
    <cellStyle name="style1422888595018 2 2 4" xfId="6886"/>
    <cellStyle name="style1422888595018 2 3" xfId="1891"/>
    <cellStyle name="style1422888595018 2 3 2" xfId="1892"/>
    <cellStyle name="style1422888595018 2 3 2 2" xfId="12178"/>
    <cellStyle name="style1422888595018 2 3 2 3" xfId="9940"/>
    <cellStyle name="style1422888595018 2 3 3" xfId="12177"/>
    <cellStyle name="style1422888595018 2 3 4" xfId="7370"/>
    <cellStyle name="style1422888595018 2 4" xfId="1893"/>
    <cellStyle name="style1422888595018 2 4 2" xfId="12179"/>
    <cellStyle name="style1422888595018 2 4 3" xfId="7994"/>
    <cellStyle name="style1422888595018 2 5" xfId="10646"/>
    <cellStyle name="style1422888595018 2 6" xfId="5502"/>
    <cellStyle name="style1422888595018 3" xfId="1894"/>
    <cellStyle name="style1422888595018 3 2" xfId="1895"/>
    <cellStyle name="style1422888595018 3 2 2" xfId="12181"/>
    <cellStyle name="style1422888595018 3 2 3" xfId="9351"/>
    <cellStyle name="style1422888595018 3 3" xfId="12180"/>
    <cellStyle name="style1422888595018 3 4" xfId="6781"/>
    <cellStyle name="style1422888595018 4" xfId="1896"/>
    <cellStyle name="style1422888595018 4 2" xfId="1897"/>
    <cellStyle name="style1422888595018 4 2 2" xfId="12183"/>
    <cellStyle name="style1422888595018 4 2 3" xfId="9835"/>
    <cellStyle name="style1422888595018 4 3" xfId="12182"/>
    <cellStyle name="style1422888595018 4 4" xfId="7265"/>
    <cellStyle name="style1422888595018 5" xfId="1898"/>
    <cellStyle name="style1422888595018 5 2" xfId="12184"/>
    <cellStyle name="style1422888595018 5 3" xfId="7993"/>
    <cellStyle name="style1422888595018 6" xfId="10541"/>
    <cellStyle name="style1422888595018 7" xfId="5397"/>
    <cellStyle name="style1422888595063" xfId="251"/>
    <cellStyle name="style1422888595063 2" xfId="356"/>
    <cellStyle name="style1422888595063 2 2" xfId="1899"/>
    <cellStyle name="style1422888595063 2 2 2" xfId="1900"/>
    <cellStyle name="style1422888595063 2 2 2 2" xfId="12186"/>
    <cellStyle name="style1422888595063 2 2 2 3" xfId="9457"/>
    <cellStyle name="style1422888595063 2 2 3" xfId="12185"/>
    <cellStyle name="style1422888595063 2 2 4" xfId="6887"/>
    <cellStyle name="style1422888595063 2 3" xfId="1901"/>
    <cellStyle name="style1422888595063 2 3 2" xfId="1902"/>
    <cellStyle name="style1422888595063 2 3 2 2" xfId="12188"/>
    <cellStyle name="style1422888595063 2 3 2 3" xfId="9941"/>
    <cellStyle name="style1422888595063 2 3 3" xfId="12187"/>
    <cellStyle name="style1422888595063 2 3 4" xfId="7371"/>
    <cellStyle name="style1422888595063 2 4" xfId="1903"/>
    <cellStyle name="style1422888595063 2 4 2" xfId="12189"/>
    <cellStyle name="style1422888595063 2 4 3" xfId="7996"/>
    <cellStyle name="style1422888595063 2 5" xfId="10647"/>
    <cellStyle name="style1422888595063 2 6" xfId="5503"/>
    <cellStyle name="style1422888595063 3" xfId="1904"/>
    <cellStyle name="style1422888595063 3 2" xfId="1905"/>
    <cellStyle name="style1422888595063 3 2 2" xfId="12191"/>
    <cellStyle name="style1422888595063 3 2 3" xfId="9352"/>
    <cellStyle name="style1422888595063 3 3" xfId="12190"/>
    <cellStyle name="style1422888595063 3 4" xfId="6782"/>
    <cellStyle name="style1422888595063 4" xfId="1906"/>
    <cellStyle name="style1422888595063 4 2" xfId="1907"/>
    <cellStyle name="style1422888595063 4 2 2" xfId="12193"/>
    <cellStyle name="style1422888595063 4 2 3" xfId="9836"/>
    <cellStyle name="style1422888595063 4 3" xfId="12192"/>
    <cellStyle name="style1422888595063 4 4" xfId="7266"/>
    <cellStyle name="style1422888595063 5" xfId="1908"/>
    <cellStyle name="style1422888595063 5 2" xfId="12194"/>
    <cellStyle name="style1422888595063 5 3" xfId="7995"/>
    <cellStyle name="style1422888595063 6" xfId="10542"/>
    <cellStyle name="style1422888595063 7" xfId="5398"/>
    <cellStyle name="style1422888595098" xfId="252"/>
    <cellStyle name="style1422888595098 2" xfId="357"/>
    <cellStyle name="style1422888595098 2 2" xfId="1909"/>
    <cellStyle name="style1422888595098 2 2 2" xfId="1910"/>
    <cellStyle name="style1422888595098 2 2 2 2" xfId="12196"/>
    <cellStyle name="style1422888595098 2 2 2 3" xfId="9458"/>
    <cellStyle name="style1422888595098 2 2 3" xfId="12195"/>
    <cellStyle name="style1422888595098 2 2 4" xfId="6888"/>
    <cellStyle name="style1422888595098 2 3" xfId="1911"/>
    <cellStyle name="style1422888595098 2 3 2" xfId="1912"/>
    <cellStyle name="style1422888595098 2 3 2 2" xfId="12198"/>
    <cellStyle name="style1422888595098 2 3 2 3" xfId="9942"/>
    <cellStyle name="style1422888595098 2 3 3" xfId="12197"/>
    <cellStyle name="style1422888595098 2 3 4" xfId="7372"/>
    <cellStyle name="style1422888595098 2 4" xfId="1913"/>
    <cellStyle name="style1422888595098 2 4 2" xfId="12199"/>
    <cellStyle name="style1422888595098 2 4 3" xfId="7998"/>
    <cellStyle name="style1422888595098 2 5" xfId="10648"/>
    <cellStyle name="style1422888595098 2 6" xfId="5504"/>
    <cellStyle name="style1422888595098 3" xfId="1914"/>
    <cellStyle name="style1422888595098 3 2" xfId="1915"/>
    <cellStyle name="style1422888595098 3 2 2" xfId="12201"/>
    <cellStyle name="style1422888595098 3 2 3" xfId="9353"/>
    <cellStyle name="style1422888595098 3 3" xfId="12200"/>
    <cellStyle name="style1422888595098 3 4" xfId="6783"/>
    <cellStyle name="style1422888595098 4" xfId="1916"/>
    <cellStyle name="style1422888595098 4 2" xfId="1917"/>
    <cellStyle name="style1422888595098 4 2 2" xfId="12203"/>
    <cellStyle name="style1422888595098 4 2 3" xfId="9837"/>
    <cellStyle name="style1422888595098 4 3" xfId="12202"/>
    <cellStyle name="style1422888595098 4 4" xfId="7267"/>
    <cellStyle name="style1422888595098 5" xfId="1918"/>
    <cellStyle name="style1422888595098 5 2" xfId="12204"/>
    <cellStyle name="style1422888595098 5 3" xfId="7997"/>
    <cellStyle name="style1422888595098 6" xfId="10543"/>
    <cellStyle name="style1422888595098 7" xfId="5399"/>
    <cellStyle name="style1422888595141" xfId="253"/>
    <cellStyle name="style1422888595141 2" xfId="358"/>
    <cellStyle name="style1422888595141 2 2" xfId="1919"/>
    <cellStyle name="style1422888595141 2 2 2" xfId="1920"/>
    <cellStyle name="style1422888595141 2 2 2 2" xfId="12206"/>
    <cellStyle name="style1422888595141 2 2 2 3" xfId="9459"/>
    <cellStyle name="style1422888595141 2 2 3" xfId="12205"/>
    <cellStyle name="style1422888595141 2 2 4" xfId="6889"/>
    <cellStyle name="style1422888595141 2 3" xfId="1921"/>
    <cellStyle name="style1422888595141 2 3 2" xfId="1922"/>
    <cellStyle name="style1422888595141 2 3 2 2" xfId="12208"/>
    <cellStyle name="style1422888595141 2 3 2 3" xfId="9943"/>
    <cellStyle name="style1422888595141 2 3 3" xfId="12207"/>
    <cellStyle name="style1422888595141 2 3 4" xfId="7373"/>
    <cellStyle name="style1422888595141 2 4" xfId="1923"/>
    <cellStyle name="style1422888595141 2 4 2" xfId="12209"/>
    <cellStyle name="style1422888595141 2 4 3" xfId="8000"/>
    <cellStyle name="style1422888595141 2 5" xfId="10649"/>
    <cellStyle name="style1422888595141 2 6" xfId="5505"/>
    <cellStyle name="style1422888595141 3" xfId="1924"/>
    <cellStyle name="style1422888595141 3 2" xfId="1925"/>
    <cellStyle name="style1422888595141 3 2 2" xfId="12211"/>
    <cellStyle name="style1422888595141 3 2 3" xfId="9354"/>
    <cellStyle name="style1422888595141 3 3" xfId="12210"/>
    <cellStyle name="style1422888595141 3 4" xfId="6784"/>
    <cellStyle name="style1422888595141 4" xfId="1926"/>
    <cellStyle name="style1422888595141 4 2" xfId="1927"/>
    <cellStyle name="style1422888595141 4 2 2" xfId="12213"/>
    <cellStyle name="style1422888595141 4 2 3" xfId="9838"/>
    <cellStyle name="style1422888595141 4 3" xfId="12212"/>
    <cellStyle name="style1422888595141 4 4" xfId="7268"/>
    <cellStyle name="style1422888595141 5" xfId="1928"/>
    <cellStyle name="style1422888595141 5 2" xfId="12214"/>
    <cellStyle name="style1422888595141 5 3" xfId="7999"/>
    <cellStyle name="style1422888595141 6" xfId="10544"/>
    <cellStyle name="style1422888595141 7" xfId="5400"/>
    <cellStyle name="style1422888595184" xfId="254"/>
    <cellStyle name="style1422888595184 2" xfId="359"/>
    <cellStyle name="style1422888595184 2 2" xfId="1929"/>
    <cellStyle name="style1422888595184 2 2 2" xfId="1930"/>
    <cellStyle name="style1422888595184 2 2 2 2" xfId="12216"/>
    <cellStyle name="style1422888595184 2 2 2 3" xfId="9460"/>
    <cellStyle name="style1422888595184 2 2 3" xfId="12215"/>
    <cellStyle name="style1422888595184 2 2 4" xfId="6890"/>
    <cellStyle name="style1422888595184 2 3" xfId="1931"/>
    <cellStyle name="style1422888595184 2 3 2" xfId="1932"/>
    <cellStyle name="style1422888595184 2 3 2 2" xfId="12218"/>
    <cellStyle name="style1422888595184 2 3 2 3" xfId="9944"/>
    <cellStyle name="style1422888595184 2 3 3" xfId="12217"/>
    <cellStyle name="style1422888595184 2 3 4" xfId="7374"/>
    <cellStyle name="style1422888595184 2 4" xfId="1933"/>
    <cellStyle name="style1422888595184 2 4 2" xfId="12219"/>
    <cellStyle name="style1422888595184 2 4 3" xfId="8002"/>
    <cellStyle name="style1422888595184 2 5" xfId="10650"/>
    <cellStyle name="style1422888595184 2 6" xfId="5506"/>
    <cellStyle name="style1422888595184 3" xfId="1934"/>
    <cellStyle name="style1422888595184 3 2" xfId="1935"/>
    <cellStyle name="style1422888595184 3 2 2" xfId="12221"/>
    <cellStyle name="style1422888595184 3 2 3" xfId="9355"/>
    <cellStyle name="style1422888595184 3 3" xfId="12220"/>
    <cellStyle name="style1422888595184 3 4" xfId="6785"/>
    <cellStyle name="style1422888595184 4" xfId="1936"/>
    <cellStyle name="style1422888595184 4 2" xfId="1937"/>
    <cellStyle name="style1422888595184 4 2 2" xfId="12223"/>
    <cellStyle name="style1422888595184 4 2 3" xfId="9839"/>
    <cellStyle name="style1422888595184 4 3" xfId="12222"/>
    <cellStyle name="style1422888595184 4 4" xfId="7269"/>
    <cellStyle name="style1422888595184 5" xfId="1938"/>
    <cellStyle name="style1422888595184 5 2" xfId="12224"/>
    <cellStyle name="style1422888595184 5 3" xfId="8001"/>
    <cellStyle name="style1422888595184 6" xfId="10545"/>
    <cellStyle name="style1422888595184 7" xfId="5401"/>
    <cellStyle name="style1422888595227" xfId="255"/>
    <cellStyle name="style1422888595227 2" xfId="360"/>
    <cellStyle name="style1422888595227 2 2" xfId="1939"/>
    <cellStyle name="style1422888595227 2 2 2" xfId="1940"/>
    <cellStyle name="style1422888595227 2 2 2 2" xfId="12226"/>
    <cellStyle name="style1422888595227 2 2 2 3" xfId="9461"/>
    <cellStyle name="style1422888595227 2 2 3" xfId="12225"/>
    <cellStyle name="style1422888595227 2 2 4" xfId="6891"/>
    <cellStyle name="style1422888595227 2 3" xfId="1941"/>
    <cellStyle name="style1422888595227 2 3 2" xfId="1942"/>
    <cellStyle name="style1422888595227 2 3 2 2" xfId="12228"/>
    <cellStyle name="style1422888595227 2 3 2 3" xfId="9945"/>
    <cellStyle name="style1422888595227 2 3 3" xfId="12227"/>
    <cellStyle name="style1422888595227 2 3 4" xfId="7375"/>
    <cellStyle name="style1422888595227 2 4" xfId="1943"/>
    <cellStyle name="style1422888595227 2 4 2" xfId="12229"/>
    <cellStyle name="style1422888595227 2 4 3" xfId="8004"/>
    <cellStyle name="style1422888595227 2 5" xfId="10651"/>
    <cellStyle name="style1422888595227 2 6" xfId="5507"/>
    <cellStyle name="style1422888595227 3" xfId="1944"/>
    <cellStyle name="style1422888595227 3 2" xfId="1945"/>
    <cellStyle name="style1422888595227 3 2 2" xfId="12231"/>
    <cellStyle name="style1422888595227 3 2 3" xfId="9356"/>
    <cellStyle name="style1422888595227 3 3" xfId="12230"/>
    <cellStyle name="style1422888595227 3 4" xfId="6786"/>
    <cellStyle name="style1422888595227 4" xfId="1946"/>
    <cellStyle name="style1422888595227 4 2" xfId="1947"/>
    <cellStyle name="style1422888595227 4 2 2" xfId="12233"/>
    <cellStyle name="style1422888595227 4 2 3" xfId="9840"/>
    <cellStyle name="style1422888595227 4 3" xfId="12232"/>
    <cellStyle name="style1422888595227 4 4" xfId="7270"/>
    <cellStyle name="style1422888595227 5" xfId="1948"/>
    <cellStyle name="style1422888595227 5 2" xfId="12234"/>
    <cellStyle name="style1422888595227 5 3" xfId="8003"/>
    <cellStyle name="style1422888595227 6" xfId="10546"/>
    <cellStyle name="style1422888595227 7" xfId="5402"/>
    <cellStyle name="style1422888595270" xfId="256"/>
    <cellStyle name="style1422888595270 2" xfId="361"/>
    <cellStyle name="style1422888595270 2 2" xfId="1949"/>
    <cellStyle name="style1422888595270 2 2 2" xfId="1950"/>
    <cellStyle name="style1422888595270 2 2 2 2" xfId="12236"/>
    <cellStyle name="style1422888595270 2 2 2 3" xfId="9462"/>
    <cellStyle name="style1422888595270 2 2 3" xfId="12235"/>
    <cellStyle name="style1422888595270 2 2 4" xfId="6892"/>
    <cellStyle name="style1422888595270 2 3" xfId="1951"/>
    <cellStyle name="style1422888595270 2 3 2" xfId="1952"/>
    <cellStyle name="style1422888595270 2 3 2 2" xfId="12238"/>
    <cellStyle name="style1422888595270 2 3 2 3" xfId="9946"/>
    <cellStyle name="style1422888595270 2 3 3" xfId="12237"/>
    <cellStyle name="style1422888595270 2 3 4" xfId="7376"/>
    <cellStyle name="style1422888595270 2 4" xfId="1953"/>
    <cellStyle name="style1422888595270 2 4 2" xfId="12239"/>
    <cellStyle name="style1422888595270 2 4 3" xfId="8006"/>
    <cellStyle name="style1422888595270 2 5" xfId="10652"/>
    <cellStyle name="style1422888595270 2 6" xfId="5508"/>
    <cellStyle name="style1422888595270 3" xfId="1954"/>
    <cellStyle name="style1422888595270 3 2" xfId="1955"/>
    <cellStyle name="style1422888595270 3 2 2" xfId="12241"/>
    <cellStyle name="style1422888595270 3 2 3" xfId="9357"/>
    <cellStyle name="style1422888595270 3 3" xfId="12240"/>
    <cellStyle name="style1422888595270 3 4" xfId="6787"/>
    <cellStyle name="style1422888595270 4" xfId="1956"/>
    <cellStyle name="style1422888595270 4 2" xfId="1957"/>
    <cellStyle name="style1422888595270 4 2 2" xfId="12243"/>
    <cellStyle name="style1422888595270 4 2 3" xfId="9841"/>
    <cellStyle name="style1422888595270 4 3" xfId="12242"/>
    <cellStyle name="style1422888595270 4 4" xfId="7271"/>
    <cellStyle name="style1422888595270 5" xfId="1958"/>
    <cellStyle name="style1422888595270 5 2" xfId="12244"/>
    <cellStyle name="style1422888595270 5 3" xfId="8005"/>
    <cellStyle name="style1422888595270 6" xfId="10547"/>
    <cellStyle name="style1422888595270 7" xfId="5403"/>
    <cellStyle name="style1422888595314" xfId="257"/>
    <cellStyle name="style1422888595314 2" xfId="362"/>
    <cellStyle name="style1422888595314 2 2" xfId="1959"/>
    <cellStyle name="style1422888595314 2 2 2" xfId="1960"/>
    <cellStyle name="style1422888595314 2 2 2 2" xfId="12246"/>
    <cellStyle name="style1422888595314 2 2 2 3" xfId="9463"/>
    <cellStyle name="style1422888595314 2 2 3" xfId="12245"/>
    <cellStyle name="style1422888595314 2 2 4" xfId="6893"/>
    <cellStyle name="style1422888595314 2 3" xfId="1961"/>
    <cellStyle name="style1422888595314 2 3 2" xfId="1962"/>
    <cellStyle name="style1422888595314 2 3 2 2" xfId="12248"/>
    <cellStyle name="style1422888595314 2 3 2 3" xfId="9947"/>
    <cellStyle name="style1422888595314 2 3 3" xfId="12247"/>
    <cellStyle name="style1422888595314 2 3 4" xfId="7377"/>
    <cellStyle name="style1422888595314 2 4" xfId="1963"/>
    <cellStyle name="style1422888595314 2 4 2" xfId="12249"/>
    <cellStyle name="style1422888595314 2 4 3" xfId="8008"/>
    <cellStyle name="style1422888595314 2 5" xfId="10653"/>
    <cellStyle name="style1422888595314 2 6" xfId="5509"/>
    <cellStyle name="style1422888595314 3" xfId="1964"/>
    <cellStyle name="style1422888595314 3 2" xfId="1965"/>
    <cellStyle name="style1422888595314 3 2 2" xfId="12251"/>
    <cellStyle name="style1422888595314 3 2 3" xfId="9358"/>
    <cellStyle name="style1422888595314 3 3" xfId="12250"/>
    <cellStyle name="style1422888595314 3 4" xfId="6788"/>
    <cellStyle name="style1422888595314 4" xfId="1966"/>
    <cellStyle name="style1422888595314 4 2" xfId="1967"/>
    <cellStyle name="style1422888595314 4 2 2" xfId="12253"/>
    <cellStyle name="style1422888595314 4 2 3" xfId="9842"/>
    <cellStyle name="style1422888595314 4 3" xfId="12252"/>
    <cellStyle name="style1422888595314 4 4" xfId="7272"/>
    <cellStyle name="style1422888595314 5" xfId="1968"/>
    <cellStyle name="style1422888595314 5 2" xfId="12254"/>
    <cellStyle name="style1422888595314 5 3" xfId="8007"/>
    <cellStyle name="style1422888595314 6" xfId="10548"/>
    <cellStyle name="style1422888595314 7" xfId="5404"/>
    <cellStyle name="style1422888595357" xfId="258"/>
    <cellStyle name="style1422888595357 2" xfId="363"/>
    <cellStyle name="style1422888595357 2 2" xfId="1969"/>
    <cellStyle name="style1422888595357 2 2 2" xfId="1970"/>
    <cellStyle name="style1422888595357 2 2 2 2" xfId="12256"/>
    <cellStyle name="style1422888595357 2 2 2 3" xfId="9464"/>
    <cellStyle name="style1422888595357 2 2 3" xfId="12255"/>
    <cellStyle name="style1422888595357 2 2 4" xfId="6894"/>
    <cellStyle name="style1422888595357 2 3" xfId="1971"/>
    <cellStyle name="style1422888595357 2 3 2" xfId="1972"/>
    <cellStyle name="style1422888595357 2 3 2 2" xfId="12258"/>
    <cellStyle name="style1422888595357 2 3 2 3" xfId="9948"/>
    <cellStyle name="style1422888595357 2 3 3" xfId="12257"/>
    <cellStyle name="style1422888595357 2 3 4" xfId="7378"/>
    <cellStyle name="style1422888595357 2 4" xfId="1973"/>
    <cellStyle name="style1422888595357 2 4 2" xfId="12259"/>
    <cellStyle name="style1422888595357 2 4 3" xfId="8010"/>
    <cellStyle name="style1422888595357 2 5" xfId="10654"/>
    <cellStyle name="style1422888595357 2 6" xfId="5510"/>
    <cellStyle name="style1422888595357 3" xfId="1974"/>
    <cellStyle name="style1422888595357 3 2" xfId="1975"/>
    <cellStyle name="style1422888595357 3 2 2" xfId="12261"/>
    <cellStyle name="style1422888595357 3 2 3" xfId="9359"/>
    <cellStyle name="style1422888595357 3 3" xfId="12260"/>
    <cellStyle name="style1422888595357 3 4" xfId="6789"/>
    <cellStyle name="style1422888595357 4" xfId="1976"/>
    <cellStyle name="style1422888595357 4 2" xfId="1977"/>
    <cellStyle name="style1422888595357 4 2 2" xfId="12263"/>
    <cellStyle name="style1422888595357 4 2 3" xfId="9843"/>
    <cellStyle name="style1422888595357 4 3" xfId="12262"/>
    <cellStyle name="style1422888595357 4 4" xfId="7273"/>
    <cellStyle name="style1422888595357 5" xfId="1978"/>
    <cellStyle name="style1422888595357 5 2" xfId="12264"/>
    <cellStyle name="style1422888595357 5 3" xfId="8009"/>
    <cellStyle name="style1422888595357 6" xfId="10549"/>
    <cellStyle name="style1422888595357 7" xfId="5405"/>
    <cellStyle name="style1422888595393" xfId="259"/>
    <cellStyle name="style1422888595393 2" xfId="364"/>
    <cellStyle name="style1422888595393 2 2" xfId="1979"/>
    <cellStyle name="style1422888595393 2 2 2" xfId="1980"/>
    <cellStyle name="style1422888595393 2 2 2 2" xfId="12266"/>
    <cellStyle name="style1422888595393 2 2 2 3" xfId="9465"/>
    <cellStyle name="style1422888595393 2 2 3" xfId="12265"/>
    <cellStyle name="style1422888595393 2 2 4" xfId="6895"/>
    <cellStyle name="style1422888595393 2 3" xfId="1981"/>
    <cellStyle name="style1422888595393 2 3 2" xfId="1982"/>
    <cellStyle name="style1422888595393 2 3 2 2" xfId="12268"/>
    <cellStyle name="style1422888595393 2 3 2 3" xfId="9949"/>
    <cellStyle name="style1422888595393 2 3 3" xfId="12267"/>
    <cellStyle name="style1422888595393 2 3 4" xfId="7379"/>
    <cellStyle name="style1422888595393 2 4" xfId="1983"/>
    <cellStyle name="style1422888595393 2 4 2" xfId="12269"/>
    <cellStyle name="style1422888595393 2 4 3" xfId="8012"/>
    <cellStyle name="style1422888595393 2 5" xfId="10655"/>
    <cellStyle name="style1422888595393 2 6" xfId="5511"/>
    <cellStyle name="style1422888595393 3" xfId="1984"/>
    <cellStyle name="style1422888595393 3 2" xfId="1985"/>
    <cellStyle name="style1422888595393 3 2 2" xfId="12271"/>
    <cellStyle name="style1422888595393 3 2 3" xfId="9360"/>
    <cellStyle name="style1422888595393 3 3" xfId="12270"/>
    <cellStyle name="style1422888595393 3 4" xfId="6790"/>
    <cellStyle name="style1422888595393 4" xfId="1986"/>
    <cellStyle name="style1422888595393 4 2" xfId="1987"/>
    <cellStyle name="style1422888595393 4 2 2" xfId="12273"/>
    <cellStyle name="style1422888595393 4 2 3" xfId="9844"/>
    <cellStyle name="style1422888595393 4 3" xfId="12272"/>
    <cellStyle name="style1422888595393 4 4" xfId="7274"/>
    <cellStyle name="style1422888595393 5" xfId="1988"/>
    <cellStyle name="style1422888595393 5 2" xfId="12274"/>
    <cellStyle name="style1422888595393 5 3" xfId="8011"/>
    <cellStyle name="style1422888595393 6" xfId="10550"/>
    <cellStyle name="style1422888595393 7" xfId="5406"/>
    <cellStyle name="style1422888595426" xfId="260"/>
    <cellStyle name="style1422888595426 2" xfId="365"/>
    <cellStyle name="style1422888595426 2 2" xfId="1989"/>
    <cellStyle name="style1422888595426 2 2 2" xfId="1990"/>
    <cellStyle name="style1422888595426 2 2 2 2" xfId="12276"/>
    <cellStyle name="style1422888595426 2 2 2 3" xfId="9466"/>
    <cellStyle name="style1422888595426 2 2 3" xfId="12275"/>
    <cellStyle name="style1422888595426 2 2 4" xfId="6896"/>
    <cellStyle name="style1422888595426 2 3" xfId="1991"/>
    <cellStyle name="style1422888595426 2 3 2" xfId="1992"/>
    <cellStyle name="style1422888595426 2 3 2 2" xfId="12278"/>
    <cellStyle name="style1422888595426 2 3 2 3" xfId="9950"/>
    <cellStyle name="style1422888595426 2 3 3" xfId="12277"/>
    <cellStyle name="style1422888595426 2 3 4" xfId="7380"/>
    <cellStyle name="style1422888595426 2 4" xfId="1993"/>
    <cellStyle name="style1422888595426 2 4 2" xfId="12279"/>
    <cellStyle name="style1422888595426 2 4 3" xfId="8014"/>
    <cellStyle name="style1422888595426 2 5" xfId="10656"/>
    <cellStyle name="style1422888595426 2 6" xfId="5512"/>
    <cellStyle name="style1422888595426 3" xfId="1994"/>
    <cellStyle name="style1422888595426 3 2" xfId="1995"/>
    <cellStyle name="style1422888595426 3 2 2" xfId="12281"/>
    <cellStyle name="style1422888595426 3 2 3" xfId="9361"/>
    <cellStyle name="style1422888595426 3 3" xfId="12280"/>
    <cellStyle name="style1422888595426 3 4" xfId="6791"/>
    <cellStyle name="style1422888595426 4" xfId="1996"/>
    <cellStyle name="style1422888595426 4 2" xfId="1997"/>
    <cellStyle name="style1422888595426 4 2 2" xfId="12283"/>
    <cellStyle name="style1422888595426 4 2 3" xfId="9845"/>
    <cellStyle name="style1422888595426 4 3" xfId="12282"/>
    <cellStyle name="style1422888595426 4 4" xfId="7275"/>
    <cellStyle name="style1422888595426 5" xfId="1998"/>
    <cellStyle name="style1422888595426 5 2" xfId="12284"/>
    <cellStyle name="style1422888595426 5 3" xfId="8013"/>
    <cellStyle name="style1422888595426 6" xfId="10551"/>
    <cellStyle name="style1422888595426 7" xfId="5407"/>
    <cellStyle name="style1422888595460" xfId="261"/>
    <cellStyle name="style1422888595460 2" xfId="366"/>
    <cellStyle name="style1422888595460 2 2" xfId="1999"/>
    <cellStyle name="style1422888595460 2 2 2" xfId="2000"/>
    <cellStyle name="style1422888595460 2 2 2 2" xfId="12286"/>
    <cellStyle name="style1422888595460 2 2 2 3" xfId="9467"/>
    <cellStyle name="style1422888595460 2 2 3" xfId="12285"/>
    <cellStyle name="style1422888595460 2 2 4" xfId="6897"/>
    <cellStyle name="style1422888595460 2 3" xfId="2001"/>
    <cellStyle name="style1422888595460 2 3 2" xfId="2002"/>
    <cellStyle name="style1422888595460 2 3 2 2" xfId="12288"/>
    <cellStyle name="style1422888595460 2 3 2 3" xfId="9951"/>
    <cellStyle name="style1422888595460 2 3 3" xfId="12287"/>
    <cellStyle name="style1422888595460 2 3 4" xfId="7381"/>
    <cellStyle name="style1422888595460 2 4" xfId="2003"/>
    <cellStyle name="style1422888595460 2 4 2" xfId="12289"/>
    <cellStyle name="style1422888595460 2 4 3" xfId="8016"/>
    <cellStyle name="style1422888595460 2 5" xfId="10657"/>
    <cellStyle name="style1422888595460 2 6" xfId="5513"/>
    <cellStyle name="style1422888595460 3" xfId="2004"/>
    <cellStyle name="style1422888595460 3 2" xfId="2005"/>
    <cellStyle name="style1422888595460 3 2 2" xfId="12291"/>
    <cellStyle name="style1422888595460 3 2 3" xfId="9362"/>
    <cellStyle name="style1422888595460 3 3" xfId="12290"/>
    <cellStyle name="style1422888595460 3 4" xfId="6792"/>
    <cellStyle name="style1422888595460 4" xfId="2006"/>
    <cellStyle name="style1422888595460 4 2" xfId="2007"/>
    <cellStyle name="style1422888595460 4 2 2" xfId="12293"/>
    <cellStyle name="style1422888595460 4 2 3" xfId="9846"/>
    <cellStyle name="style1422888595460 4 3" xfId="12292"/>
    <cellStyle name="style1422888595460 4 4" xfId="7276"/>
    <cellStyle name="style1422888595460 5" xfId="2008"/>
    <cellStyle name="style1422888595460 5 2" xfId="12294"/>
    <cellStyle name="style1422888595460 5 3" xfId="8015"/>
    <cellStyle name="style1422888595460 6" xfId="10552"/>
    <cellStyle name="style1422888595460 7" xfId="5408"/>
    <cellStyle name="style1422888595494" xfId="262"/>
    <cellStyle name="style1422888595494 2" xfId="367"/>
    <cellStyle name="style1422888595494 2 2" xfId="2009"/>
    <cellStyle name="style1422888595494 2 2 2" xfId="2010"/>
    <cellStyle name="style1422888595494 2 2 2 2" xfId="12296"/>
    <cellStyle name="style1422888595494 2 2 2 3" xfId="9468"/>
    <cellStyle name="style1422888595494 2 2 3" xfId="12295"/>
    <cellStyle name="style1422888595494 2 2 4" xfId="6898"/>
    <cellStyle name="style1422888595494 2 3" xfId="2011"/>
    <cellStyle name="style1422888595494 2 3 2" xfId="2012"/>
    <cellStyle name="style1422888595494 2 3 2 2" xfId="12298"/>
    <cellStyle name="style1422888595494 2 3 2 3" xfId="9952"/>
    <cellStyle name="style1422888595494 2 3 3" xfId="12297"/>
    <cellStyle name="style1422888595494 2 3 4" xfId="7382"/>
    <cellStyle name="style1422888595494 2 4" xfId="2013"/>
    <cellStyle name="style1422888595494 2 4 2" xfId="12299"/>
    <cellStyle name="style1422888595494 2 4 3" xfId="8018"/>
    <cellStyle name="style1422888595494 2 5" xfId="10658"/>
    <cellStyle name="style1422888595494 2 6" xfId="5514"/>
    <cellStyle name="style1422888595494 3" xfId="2014"/>
    <cellStyle name="style1422888595494 3 2" xfId="2015"/>
    <cellStyle name="style1422888595494 3 2 2" xfId="12301"/>
    <cellStyle name="style1422888595494 3 2 3" xfId="9363"/>
    <cellStyle name="style1422888595494 3 3" xfId="12300"/>
    <cellStyle name="style1422888595494 3 4" xfId="6793"/>
    <cellStyle name="style1422888595494 4" xfId="2016"/>
    <cellStyle name="style1422888595494 4 2" xfId="2017"/>
    <cellStyle name="style1422888595494 4 2 2" xfId="12303"/>
    <cellStyle name="style1422888595494 4 2 3" xfId="9847"/>
    <cellStyle name="style1422888595494 4 3" xfId="12302"/>
    <cellStyle name="style1422888595494 4 4" xfId="7277"/>
    <cellStyle name="style1422888595494 5" xfId="2018"/>
    <cellStyle name="style1422888595494 5 2" xfId="12304"/>
    <cellStyle name="style1422888595494 5 3" xfId="8017"/>
    <cellStyle name="style1422888595494 6" xfId="10553"/>
    <cellStyle name="style1422888595494 7" xfId="5409"/>
    <cellStyle name="style1422888595536" xfId="263"/>
    <cellStyle name="style1422888595536 2" xfId="368"/>
    <cellStyle name="style1422888595536 2 2" xfId="2019"/>
    <cellStyle name="style1422888595536 2 2 2" xfId="2020"/>
    <cellStyle name="style1422888595536 2 2 2 2" xfId="12306"/>
    <cellStyle name="style1422888595536 2 2 2 3" xfId="9469"/>
    <cellStyle name="style1422888595536 2 2 3" xfId="12305"/>
    <cellStyle name="style1422888595536 2 2 4" xfId="6899"/>
    <cellStyle name="style1422888595536 2 3" xfId="2021"/>
    <cellStyle name="style1422888595536 2 3 2" xfId="2022"/>
    <cellStyle name="style1422888595536 2 3 2 2" xfId="12308"/>
    <cellStyle name="style1422888595536 2 3 2 3" xfId="9953"/>
    <cellStyle name="style1422888595536 2 3 3" xfId="12307"/>
    <cellStyle name="style1422888595536 2 3 4" xfId="7383"/>
    <cellStyle name="style1422888595536 2 4" xfId="2023"/>
    <cellStyle name="style1422888595536 2 4 2" xfId="12309"/>
    <cellStyle name="style1422888595536 2 4 3" xfId="8020"/>
    <cellStyle name="style1422888595536 2 5" xfId="10659"/>
    <cellStyle name="style1422888595536 2 6" xfId="5515"/>
    <cellStyle name="style1422888595536 3" xfId="2024"/>
    <cellStyle name="style1422888595536 3 2" xfId="2025"/>
    <cellStyle name="style1422888595536 3 2 2" xfId="12311"/>
    <cellStyle name="style1422888595536 3 2 3" xfId="9364"/>
    <cellStyle name="style1422888595536 3 3" xfId="12310"/>
    <cellStyle name="style1422888595536 3 4" xfId="6794"/>
    <cellStyle name="style1422888595536 4" xfId="2026"/>
    <cellStyle name="style1422888595536 4 2" xfId="2027"/>
    <cellStyle name="style1422888595536 4 2 2" xfId="12313"/>
    <cellStyle name="style1422888595536 4 2 3" xfId="9848"/>
    <cellStyle name="style1422888595536 4 3" xfId="12312"/>
    <cellStyle name="style1422888595536 4 4" xfId="7278"/>
    <cellStyle name="style1422888595536 5" xfId="2028"/>
    <cellStyle name="style1422888595536 5 2" xfId="12314"/>
    <cellStyle name="style1422888595536 5 3" xfId="8019"/>
    <cellStyle name="style1422888595536 6" xfId="10554"/>
    <cellStyle name="style1422888595536 7" xfId="5410"/>
    <cellStyle name="style1422888595579" xfId="264"/>
    <cellStyle name="style1422888595579 2" xfId="369"/>
    <cellStyle name="style1422888595579 2 2" xfId="2029"/>
    <cellStyle name="style1422888595579 2 2 2" xfId="2030"/>
    <cellStyle name="style1422888595579 2 2 2 2" xfId="12316"/>
    <cellStyle name="style1422888595579 2 2 2 3" xfId="9470"/>
    <cellStyle name="style1422888595579 2 2 3" xfId="12315"/>
    <cellStyle name="style1422888595579 2 2 4" xfId="6900"/>
    <cellStyle name="style1422888595579 2 3" xfId="2031"/>
    <cellStyle name="style1422888595579 2 3 2" xfId="2032"/>
    <cellStyle name="style1422888595579 2 3 2 2" xfId="12318"/>
    <cellStyle name="style1422888595579 2 3 2 3" xfId="9954"/>
    <cellStyle name="style1422888595579 2 3 3" xfId="12317"/>
    <cellStyle name="style1422888595579 2 3 4" xfId="7384"/>
    <cellStyle name="style1422888595579 2 4" xfId="2033"/>
    <cellStyle name="style1422888595579 2 4 2" xfId="12319"/>
    <cellStyle name="style1422888595579 2 4 3" xfId="8022"/>
    <cellStyle name="style1422888595579 2 5" xfId="10660"/>
    <cellStyle name="style1422888595579 2 6" xfId="5516"/>
    <cellStyle name="style1422888595579 3" xfId="2034"/>
    <cellStyle name="style1422888595579 3 2" xfId="2035"/>
    <cellStyle name="style1422888595579 3 2 2" xfId="12321"/>
    <cellStyle name="style1422888595579 3 2 3" xfId="9365"/>
    <cellStyle name="style1422888595579 3 3" xfId="12320"/>
    <cellStyle name="style1422888595579 3 4" xfId="6795"/>
    <cellStyle name="style1422888595579 4" xfId="2036"/>
    <cellStyle name="style1422888595579 4 2" xfId="2037"/>
    <cellStyle name="style1422888595579 4 2 2" xfId="12323"/>
    <cellStyle name="style1422888595579 4 2 3" xfId="9849"/>
    <cellStyle name="style1422888595579 4 3" xfId="12322"/>
    <cellStyle name="style1422888595579 4 4" xfId="7279"/>
    <cellStyle name="style1422888595579 5" xfId="2038"/>
    <cellStyle name="style1422888595579 5 2" xfId="12324"/>
    <cellStyle name="style1422888595579 5 3" xfId="8021"/>
    <cellStyle name="style1422888595579 6" xfId="10555"/>
    <cellStyle name="style1422888595579 7" xfId="5411"/>
    <cellStyle name="style1422888595623" xfId="265"/>
    <cellStyle name="style1422888595623 2" xfId="370"/>
    <cellStyle name="style1422888595623 2 2" xfId="2039"/>
    <cellStyle name="style1422888595623 2 2 2" xfId="2040"/>
    <cellStyle name="style1422888595623 2 2 2 2" xfId="12326"/>
    <cellStyle name="style1422888595623 2 2 2 3" xfId="9471"/>
    <cellStyle name="style1422888595623 2 2 3" xfId="12325"/>
    <cellStyle name="style1422888595623 2 2 4" xfId="6901"/>
    <cellStyle name="style1422888595623 2 3" xfId="2041"/>
    <cellStyle name="style1422888595623 2 3 2" xfId="2042"/>
    <cellStyle name="style1422888595623 2 3 2 2" xfId="12328"/>
    <cellStyle name="style1422888595623 2 3 2 3" xfId="9955"/>
    <cellStyle name="style1422888595623 2 3 3" xfId="12327"/>
    <cellStyle name="style1422888595623 2 3 4" xfId="7385"/>
    <cellStyle name="style1422888595623 2 4" xfId="2043"/>
    <cellStyle name="style1422888595623 2 4 2" xfId="12329"/>
    <cellStyle name="style1422888595623 2 4 3" xfId="8024"/>
    <cellStyle name="style1422888595623 2 5" xfId="10661"/>
    <cellStyle name="style1422888595623 2 6" xfId="5517"/>
    <cellStyle name="style1422888595623 3" xfId="2044"/>
    <cellStyle name="style1422888595623 3 2" xfId="2045"/>
    <cellStyle name="style1422888595623 3 2 2" xfId="12331"/>
    <cellStyle name="style1422888595623 3 2 3" xfId="9366"/>
    <cellStyle name="style1422888595623 3 3" xfId="12330"/>
    <cellStyle name="style1422888595623 3 4" xfId="6796"/>
    <cellStyle name="style1422888595623 4" xfId="2046"/>
    <cellStyle name="style1422888595623 4 2" xfId="2047"/>
    <cellStyle name="style1422888595623 4 2 2" xfId="12333"/>
    <cellStyle name="style1422888595623 4 2 3" xfId="9850"/>
    <cellStyle name="style1422888595623 4 3" xfId="12332"/>
    <cellStyle name="style1422888595623 4 4" xfId="7280"/>
    <cellStyle name="style1422888595623 5" xfId="2048"/>
    <cellStyle name="style1422888595623 5 2" xfId="12334"/>
    <cellStyle name="style1422888595623 5 3" xfId="8023"/>
    <cellStyle name="style1422888595623 6" xfId="10556"/>
    <cellStyle name="style1422888595623 7" xfId="5412"/>
    <cellStyle name="style1422888595665" xfId="266"/>
    <cellStyle name="style1422888595665 2" xfId="371"/>
    <cellStyle name="style1422888595665 2 2" xfId="2049"/>
    <cellStyle name="style1422888595665 2 2 2" xfId="2050"/>
    <cellStyle name="style1422888595665 2 2 2 2" xfId="12336"/>
    <cellStyle name="style1422888595665 2 2 2 3" xfId="9472"/>
    <cellStyle name="style1422888595665 2 2 3" xfId="12335"/>
    <cellStyle name="style1422888595665 2 2 4" xfId="6902"/>
    <cellStyle name="style1422888595665 2 3" xfId="2051"/>
    <cellStyle name="style1422888595665 2 3 2" xfId="2052"/>
    <cellStyle name="style1422888595665 2 3 2 2" xfId="12338"/>
    <cellStyle name="style1422888595665 2 3 2 3" xfId="9956"/>
    <cellStyle name="style1422888595665 2 3 3" xfId="12337"/>
    <cellStyle name="style1422888595665 2 3 4" xfId="7386"/>
    <cellStyle name="style1422888595665 2 4" xfId="2053"/>
    <cellStyle name="style1422888595665 2 4 2" xfId="12339"/>
    <cellStyle name="style1422888595665 2 4 3" xfId="8026"/>
    <cellStyle name="style1422888595665 2 5" xfId="10662"/>
    <cellStyle name="style1422888595665 2 6" xfId="5518"/>
    <cellStyle name="style1422888595665 3" xfId="2054"/>
    <cellStyle name="style1422888595665 3 2" xfId="2055"/>
    <cellStyle name="style1422888595665 3 2 2" xfId="12341"/>
    <cellStyle name="style1422888595665 3 2 3" xfId="9367"/>
    <cellStyle name="style1422888595665 3 3" xfId="12340"/>
    <cellStyle name="style1422888595665 3 4" xfId="6797"/>
    <cellStyle name="style1422888595665 4" xfId="2056"/>
    <cellStyle name="style1422888595665 4 2" xfId="2057"/>
    <cellStyle name="style1422888595665 4 2 2" xfId="12343"/>
    <cellStyle name="style1422888595665 4 2 3" xfId="9851"/>
    <cellStyle name="style1422888595665 4 3" xfId="12342"/>
    <cellStyle name="style1422888595665 4 4" xfId="7281"/>
    <cellStyle name="style1422888595665 5" xfId="2058"/>
    <cellStyle name="style1422888595665 5 2" xfId="12344"/>
    <cellStyle name="style1422888595665 5 3" xfId="8025"/>
    <cellStyle name="style1422888595665 6" xfId="10557"/>
    <cellStyle name="style1422888595665 7" xfId="5413"/>
    <cellStyle name="style1422888595707" xfId="267"/>
    <cellStyle name="style1422888595707 2" xfId="372"/>
    <cellStyle name="style1422888595707 2 2" xfId="2059"/>
    <cellStyle name="style1422888595707 2 2 2" xfId="2060"/>
    <cellStyle name="style1422888595707 2 2 2 2" xfId="12346"/>
    <cellStyle name="style1422888595707 2 2 2 3" xfId="9473"/>
    <cellStyle name="style1422888595707 2 2 3" xfId="12345"/>
    <cellStyle name="style1422888595707 2 2 4" xfId="6903"/>
    <cellStyle name="style1422888595707 2 3" xfId="2061"/>
    <cellStyle name="style1422888595707 2 3 2" xfId="2062"/>
    <cellStyle name="style1422888595707 2 3 2 2" xfId="12348"/>
    <cellStyle name="style1422888595707 2 3 2 3" xfId="9957"/>
    <cellStyle name="style1422888595707 2 3 3" xfId="12347"/>
    <cellStyle name="style1422888595707 2 3 4" xfId="7387"/>
    <cellStyle name="style1422888595707 2 4" xfId="2063"/>
    <cellStyle name="style1422888595707 2 4 2" xfId="12349"/>
    <cellStyle name="style1422888595707 2 4 3" xfId="8028"/>
    <cellStyle name="style1422888595707 2 5" xfId="10663"/>
    <cellStyle name="style1422888595707 2 6" xfId="5519"/>
    <cellStyle name="style1422888595707 3" xfId="2064"/>
    <cellStyle name="style1422888595707 3 2" xfId="2065"/>
    <cellStyle name="style1422888595707 3 2 2" xfId="12351"/>
    <cellStyle name="style1422888595707 3 2 3" xfId="9368"/>
    <cellStyle name="style1422888595707 3 3" xfId="12350"/>
    <cellStyle name="style1422888595707 3 4" xfId="6798"/>
    <cellStyle name="style1422888595707 4" xfId="2066"/>
    <cellStyle name="style1422888595707 4 2" xfId="2067"/>
    <cellStyle name="style1422888595707 4 2 2" xfId="12353"/>
    <cellStyle name="style1422888595707 4 2 3" xfId="9852"/>
    <cellStyle name="style1422888595707 4 3" xfId="12352"/>
    <cellStyle name="style1422888595707 4 4" xfId="7282"/>
    <cellStyle name="style1422888595707 5" xfId="2068"/>
    <cellStyle name="style1422888595707 5 2" xfId="12354"/>
    <cellStyle name="style1422888595707 5 3" xfId="8027"/>
    <cellStyle name="style1422888595707 6" xfId="10558"/>
    <cellStyle name="style1422888595707 7" xfId="5414"/>
    <cellStyle name="style1422888595750" xfId="268"/>
    <cellStyle name="style1422888595750 2" xfId="373"/>
    <cellStyle name="style1422888595750 2 2" xfId="2069"/>
    <cellStyle name="style1422888595750 2 2 2" xfId="2070"/>
    <cellStyle name="style1422888595750 2 2 2 2" xfId="12356"/>
    <cellStyle name="style1422888595750 2 2 2 3" xfId="9474"/>
    <cellStyle name="style1422888595750 2 2 3" xfId="12355"/>
    <cellStyle name="style1422888595750 2 2 4" xfId="6904"/>
    <cellStyle name="style1422888595750 2 3" xfId="2071"/>
    <cellStyle name="style1422888595750 2 3 2" xfId="2072"/>
    <cellStyle name="style1422888595750 2 3 2 2" xfId="12358"/>
    <cellStyle name="style1422888595750 2 3 2 3" xfId="9958"/>
    <cellStyle name="style1422888595750 2 3 3" xfId="12357"/>
    <cellStyle name="style1422888595750 2 3 4" xfId="7388"/>
    <cellStyle name="style1422888595750 2 4" xfId="2073"/>
    <cellStyle name="style1422888595750 2 4 2" xfId="12359"/>
    <cellStyle name="style1422888595750 2 4 3" xfId="8030"/>
    <cellStyle name="style1422888595750 2 5" xfId="10664"/>
    <cellStyle name="style1422888595750 2 6" xfId="5520"/>
    <cellStyle name="style1422888595750 3" xfId="2074"/>
    <cellStyle name="style1422888595750 3 2" xfId="2075"/>
    <cellStyle name="style1422888595750 3 2 2" xfId="12361"/>
    <cellStyle name="style1422888595750 3 2 3" xfId="9369"/>
    <cellStyle name="style1422888595750 3 3" xfId="12360"/>
    <cellStyle name="style1422888595750 3 4" xfId="6799"/>
    <cellStyle name="style1422888595750 4" xfId="2076"/>
    <cellStyle name="style1422888595750 4 2" xfId="2077"/>
    <cellStyle name="style1422888595750 4 2 2" xfId="12363"/>
    <cellStyle name="style1422888595750 4 2 3" xfId="9853"/>
    <cellStyle name="style1422888595750 4 3" xfId="12362"/>
    <cellStyle name="style1422888595750 4 4" xfId="7283"/>
    <cellStyle name="style1422888595750 5" xfId="2078"/>
    <cellStyle name="style1422888595750 5 2" xfId="12364"/>
    <cellStyle name="style1422888595750 5 3" xfId="8029"/>
    <cellStyle name="style1422888595750 6" xfId="10559"/>
    <cellStyle name="style1422888595750 7" xfId="5415"/>
    <cellStyle name="style1422888595792" xfId="269"/>
    <cellStyle name="style1422888595792 2" xfId="374"/>
    <cellStyle name="style1422888595792 2 2" xfId="2079"/>
    <cellStyle name="style1422888595792 2 2 2" xfId="2080"/>
    <cellStyle name="style1422888595792 2 2 2 2" xfId="12366"/>
    <cellStyle name="style1422888595792 2 2 2 3" xfId="9475"/>
    <cellStyle name="style1422888595792 2 2 3" xfId="12365"/>
    <cellStyle name="style1422888595792 2 2 4" xfId="6905"/>
    <cellStyle name="style1422888595792 2 3" xfId="2081"/>
    <cellStyle name="style1422888595792 2 3 2" xfId="2082"/>
    <cellStyle name="style1422888595792 2 3 2 2" xfId="12368"/>
    <cellStyle name="style1422888595792 2 3 2 3" xfId="9959"/>
    <cellStyle name="style1422888595792 2 3 3" xfId="12367"/>
    <cellStyle name="style1422888595792 2 3 4" xfId="7389"/>
    <cellStyle name="style1422888595792 2 4" xfId="2083"/>
    <cellStyle name="style1422888595792 2 4 2" xfId="12369"/>
    <cellStyle name="style1422888595792 2 4 3" xfId="8032"/>
    <cellStyle name="style1422888595792 2 5" xfId="10665"/>
    <cellStyle name="style1422888595792 2 6" xfId="5521"/>
    <cellStyle name="style1422888595792 3" xfId="2084"/>
    <cellStyle name="style1422888595792 3 2" xfId="2085"/>
    <cellStyle name="style1422888595792 3 2 2" xfId="12371"/>
    <cellStyle name="style1422888595792 3 2 3" xfId="9370"/>
    <cellStyle name="style1422888595792 3 3" xfId="12370"/>
    <cellStyle name="style1422888595792 3 4" xfId="6800"/>
    <cellStyle name="style1422888595792 4" xfId="2086"/>
    <cellStyle name="style1422888595792 4 2" xfId="2087"/>
    <cellStyle name="style1422888595792 4 2 2" xfId="12373"/>
    <cellStyle name="style1422888595792 4 2 3" xfId="9854"/>
    <cellStyle name="style1422888595792 4 3" xfId="12372"/>
    <cellStyle name="style1422888595792 4 4" xfId="7284"/>
    <cellStyle name="style1422888595792 5" xfId="2088"/>
    <cellStyle name="style1422888595792 5 2" xfId="12374"/>
    <cellStyle name="style1422888595792 5 3" xfId="8031"/>
    <cellStyle name="style1422888595792 6" xfId="10560"/>
    <cellStyle name="style1422888595792 7" xfId="5416"/>
    <cellStyle name="style1422888595834" xfId="270"/>
    <cellStyle name="style1422888595834 2" xfId="375"/>
    <cellStyle name="style1422888595834 2 2" xfId="2089"/>
    <cellStyle name="style1422888595834 2 2 2" xfId="2090"/>
    <cellStyle name="style1422888595834 2 2 2 2" xfId="12376"/>
    <cellStyle name="style1422888595834 2 2 2 3" xfId="9476"/>
    <cellStyle name="style1422888595834 2 2 3" xfId="12375"/>
    <cellStyle name="style1422888595834 2 2 4" xfId="6906"/>
    <cellStyle name="style1422888595834 2 3" xfId="2091"/>
    <cellStyle name="style1422888595834 2 3 2" xfId="2092"/>
    <cellStyle name="style1422888595834 2 3 2 2" xfId="12378"/>
    <cellStyle name="style1422888595834 2 3 2 3" xfId="9960"/>
    <cellStyle name="style1422888595834 2 3 3" xfId="12377"/>
    <cellStyle name="style1422888595834 2 3 4" xfId="7390"/>
    <cellStyle name="style1422888595834 2 4" xfId="2093"/>
    <cellStyle name="style1422888595834 2 4 2" xfId="12379"/>
    <cellStyle name="style1422888595834 2 4 3" xfId="8034"/>
    <cellStyle name="style1422888595834 2 5" xfId="10666"/>
    <cellStyle name="style1422888595834 2 6" xfId="5522"/>
    <cellStyle name="style1422888595834 3" xfId="2094"/>
    <cellStyle name="style1422888595834 3 2" xfId="2095"/>
    <cellStyle name="style1422888595834 3 2 2" xfId="12381"/>
    <cellStyle name="style1422888595834 3 2 3" xfId="9371"/>
    <cellStyle name="style1422888595834 3 3" xfId="12380"/>
    <cellStyle name="style1422888595834 3 4" xfId="6801"/>
    <cellStyle name="style1422888595834 4" xfId="2096"/>
    <cellStyle name="style1422888595834 4 2" xfId="2097"/>
    <cellStyle name="style1422888595834 4 2 2" xfId="12383"/>
    <cellStyle name="style1422888595834 4 2 3" xfId="9855"/>
    <cellStyle name="style1422888595834 4 3" xfId="12382"/>
    <cellStyle name="style1422888595834 4 4" xfId="7285"/>
    <cellStyle name="style1422888595834 5" xfId="2098"/>
    <cellStyle name="style1422888595834 5 2" xfId="12384"/>
    <cellStyle name="style1422888595834 5 3" xfId="8033"/>
    <cellStyle name="style1422888595834 6" xfId="10561"/>
    <cellStyle name="style1422888595834 7" xfId="5417"/>
    <cellStyle name="style1422888595877" xfId="271"/>
    <cellStyle name="style1422888595877 2" xfId="376"/>
    <cellStyle name="style1422888595877 2 2" xfId="2099"/>
    <cellStyle name="style1422888595877 2 2 2" xfId="2100"/>
    <cellStyle name="style1422888595877 2 2 2 2" xfId="12386"/>
    <cellStyle name="style1422888595877 2 2 2 3" xfId="9477"/>
    <cellStyle name="style1422888595877 2 2 3" xfId="12385"/>
    <cellStyle name="style1422888595877 2 2 4" xfId="6907"/>
    <cellStyle name="style1422888595877 2 3" xfId="2101"/>
    <cellStyle name="style1422888595877 2 3 2" xfId="2102"/>
    <cellStyle name="style1422888595877 2 3 2 2" xfId="12388"/>
    <cellStyle name="style1422888595877 2 3 2 3" xfId="9961"/>
    <cellStyle name="style1422888595877 2 3 3" xfId="12387"/>
    <cellStyle name="style1422888595877 2 3 4" xfId="7391"/>
    <cellStyle name="style1422888595877 2 4" xfId="2103"/>
    <cellStyle name="style1422888595877 2 4 2" xfId="12389"/>
    <cellStyle name="style1422888595877 2 4 3" xfId="8036"/>
    <cellStyle name="style1422888595877 2 5" xfId="10667"/>
    <cellStyle name="style1422888595877 2 6" xfId="5523"/>
    <cellStyle name="style1422888595877 3" xfId="2104"/>
    <cellStyle name="style1422888595877 3 2" xfId="2105"/>
    <cellStyle name="style1422888595877 3 2 2" xfId="12391"/>
    <cellStyle name="style1422888595877 3 2 3" xfId="9372"/>
    <cellStyle name="style1422888595877 3 3" xfId="12390"/>
    <cellStyle name="style1422888595877 3 4" xfId="6802"/>
    <cellStyle name="style1422888595877 4" xfId="2106"/>
    <cellStyle name="style1422888595877 4 2" xfId="2107"/>
    <cellStyle name="style1422888595877 4 2 2" xfId="12393"/>
    <cellStyle name="style1422888595877 4 2 3" xfId="9856"/>
    <cellStyle name="style1422888595877 4 3" xfId="12392"/>
    <cellStyle name="style1422888595877 4 4" xfId="7286"/>
    <cellStyle name="style1422888595877 5" xfId="2108"/>
    <cellStyle name="style1422888595877 5 2" xfId="12394"/>
    <cellStyle name="style1422888595877 5 3" xfId="8035"/>
    <cellStyle name="style1422888595877 6" xfId="10562"/>
    <cellStyle name="style1422888595877 7" xfId="5418"/>
    <cellStyle name="style1422888595919" xfId="272"/>
    <cellStyle name="style1422888595919 2" xfId="377"/>
    <cellStyle name="style1422888595919 2 2" xfId="2109"/>
    <cellStyle name="style1422888595919 2 2 2" xfId="2110"/>
    <cellStyle name="style1422888595919 2 2 2 2" xfId="12396"/>
    <cellStyle name="style1422888595919 2 2 2 3" xfId="9478"/>
    <cellStyle name="style1422888595919 2 2 3" xfId="12395"/>
    <cellStyle name="style1422888595919 2 2 4" xfId="6908"/>
    <cellStyle name="style1422888595919 2 3" xfId="2111"/>
    <cellStyle name="style1422888595919 2 3 2" xfId="2112"/>
    <cellStyle name="style1422888595919 2 3 2 2" xfId="12398"/>
    <cellStyle name="style1422888595919 2 3 2 3" xfId="9962"/>
    <cellStyle name="style1422888595919 2 3 3" xfId="12397"/>
    <cellStyle name="style1422888595919 2 3 4" xfId="7392"/>
    <cellStyle name="style1422888595919 2 4" xfId="2113"/>
    <cellStyle name="style1422888595919 2 4 2" xfId="12399"/>
    <cellStyle name="style1422888595919 2 4 3" xfId="8038"/>
    <cellStyle name="style1422888595919 2 5" xfId="10668"/>
    <cellStyle name="style1422888595919 2 6" xfId="5524"/>
    <cellStyle name="style1422888595919 3" xfId="2114"/>
    <cellStyle name="style1422888595919 3 2" xfId="2115"/>
    <cellStyle name="style1422888595919 3 2 2" xfId="12401"/>
    <cellStyle name="style1422888595919 3 2 3" xfId="9373"/>
    <cellStyle name="style1422888595919 3 3" xfId="12400"/>
    <cellStyle name="style1422888595919 3 4" xfId="6803"/>
    <cellStyle name="style1422888595919 4" xfId="2116"/>
    <cellStyle name="style1422888595919 4 2" xfId="2117"/>
    <cellStyle name="style1422888595919 4 2 2" xfId="12403"/>
    <cellStyle name="style1422888595919 4 2 3" xfId="9857"/>
    <cellStyle name="style1422888595919 4 3" xfId="12402"/>
    <cellStyle name="style1422888595919 4 4" xfId="7287"/>
    <cellStyle name="style1422888595919 5" xfId="2118"/>
    <cellStyle name="style1422888595919 5 2" xfId="12404"/>
    <cellStyle name="style1422888595919 5 3" xfId="8037"/>
    <cellStyle name="style1422888595919 6" xfId="10563"/>
    <cellStyle name="style1422888595919 7" xfId="5419"/>
    <cellStyle name="style1422888595953" xfId="273"/>
    <cellStyle name="style1422888595953 2" xfId="378"/>
    <cellStyle name="style1422888595953 2 2" xfId="2119"/>
    <cellStyle name="style1422888595953 2 2 2" xfId="2120"/>
    <cellStyle name="style1422888595953 2 2 2 2" xfId="12406"/>
    <cellStyle name="style1422888595953 2 2 2 3" xfId="9479"/>
    <cellStyle name="style1422888595953 2 2 3" xfId="12405"/>
    <cellStyle name="style1422888595953 2 2 4" xfId="6909"/>
    <cellStyle name="style1422888595953 2 3" xfId="2121"/>
    <cellStyle name="style1422888595953 2 3 2" xfId="2122"/>
    <cellStyle name="style1422888595953 2 3 2 2" xfId="12408"/>
    <cellStyle name="style1422888595953 2 3 2 3" xfId="9963"/>
    <cellStyle name="style1422888595953 2 3 3" xfId="12407"/>
    <cellStyle name="style1422888595953 2 3 4" xfId="7393"/>
    <cellStyle name="style1422888595953 2 4" xfId="2123"/>
    <cellStyle name="style1422888595953 2 4 2" xfId="12409"/>
    <cellStyle name="style1422888595953 2 4 3" xfId="8040"/>
    <cellStyle name="style1422888595953 2 5" xfId="10669"/>
    <cellStyle name="style1422888595953 2 6" xfId="5525"/>
    <cellStyle name="style1422888595953 3" xfId="2124"/>
    <cellStyle name="style1422888595953 3 2" xfId="2125"/>
    <cellStyle name="style1422888595953 3 2 2" xfId="12411"/>
    <cellStyle name="style1422888595953 3 2 3" xfId="9374"/>
    <cellStyle name="style1422888595953 3 3" xfId="12410"/>
    <cellStyle name="style1422888595953 3 4" xfId="6804"/>
    <cellStyle name="style1422888595953 4" xfId="2126"/>
    <cellStyle name="style1422888595953 4 2" xfId="2127"/>
    <cellStyle name="style1422888595953 4 2 2" xfId="12413"/>
    <cellStyle name="style1422888595953 4 2 3" xfId="9858"/>
    <cellStyle name="style1422888595953 4 3" xfId="12412"/>
    <cellStyle name="style1422888595953 4 4" xfId="7288"/>
    <cellStyle name="style1422888595953 5" xfId="2128"/>
    <cellStyle name="style1422888595953 5 2" xfId="12414"/>
    <cellStyle name="style1422888595953 5 3" xfId="8039"/>
    <cellStyle name="style1422888595953 6" xfId="10564"/>
    <cellStyle name="style1422888595953 7" xfId="5420"/>
    <cellStyle name="style1422888595987" xfId="274"/>
    <cellStyle name="style1422888595987 2" xfId="379"/>
    <cellStyle name="style1422888595987 2 2" xfId="2129"/>
    <cellStyle name="style1422888595987 2 2 2" xfId="2130"/>
    <cellStyle name="style1422888595987 2 2 2 2" xfId="12416"/>
    <cellStyle name="style1422888595987 2 2 2 3" xfId="9480"/>
    <cellStyle name="style1422888595987 2 2 3" xfId="12415"/>
    <cellStyle name="style1422888595987 2 2 4" xfId="6910"/>
    <cellStyle name="style1422888595987 2 3" xfId="2131"/>
    <cellStyle name="style1422888595987 2 3 2" xfId="2132"/>
    <cellStyle name="style1422888595987 2 3 2 2" xfId="12418"/>
    <cellStyle name="style1422888595987 2 3 2 3" xfId="9964"/>
    <cellStyle name="style1422888595987 2 3 3" xfId="12417"/>
    <cellStyle name="style1422888595987 2 3 4" xfId="7394"/>
    <cellStyle name="style1422888595987 2 4" xfId="2133"/>
    <cellStyle name="style1422888595987 2 4 2" xfId="12419"/>
    <cellStyle name="style1422888595987 2 4 3" xfId="8042"/>
    <cellStyle name="style1422888595987 2 5" xfId="10670"/>
    <cellStyle name="style1422888595987 2 6" xfId="5526"/>
    <cellStyle name="style1422888595987 3" xfId="2134"/>
    <cellStyle name="style1422888595987 3 2" xfId="2135"/>
    <cellStyle name="style1422888595987 3 2 2" xfId="12421"/>
    <cellStyle name="style1422888595987 3 2 3" xfId="9375"/>
    <cellStyle name="style1422888595987 3 3" xfId="12420"/>
    <cellStyle name="style1422888595987 3 4" xfId="6805"/>
    <cellStyle name="style1422888595987 4" xfId="2136"/>
    <cellStyle name="style1422888595987 4 2" xfId="2137"/>
    <cellStyle name="style1422888595987 4 2 2" xfId="12423"/>
    <cellStyle name="style1422888595987 4 2 3" xfId="9859"/>
    <cellStyle name="style1422888595987 4 3" xfId="12422"/>
    <cellStyle name="style1422888595987 4 4" xfId="7289"/>
    <cellStyle name="style1422888595987 5" xfId="2138"/>
    <cellStyle name="style1422888595987 5 2" xfId="12424"/>
    <cellStyle name="style1422888595987 5 3" xfId="8041"/>
    <cellStyle name="style1422888595987 6" xfId="10565"/>
    <cellStyle name="style1422888595987 7" xfId="5421"/>
    <cellStyle name="style1422888596113" xfId="275"/>
    <cellStyle name="style1422888596113 2" xfId="380"/>
    <cellStyle name="style1422888596113 2 2" xfId="2139"/>
    <cellStyle name="style1422888596113 2 2 2" xfId="2140"/>
    <cellStyle name="style1422888596113 2 2 2 2" xfId="12426"/>
    <cellStyle name="style1422888596113 2 2 2 3" xfId="9481"/>
    <cellStyle name="style1422888596113 2 2 3" xfId="12425"/>
    <cellStyle name="style1422888596113 2 2 4" xfId="6911"/>
    <cellStyle name="style1422888596113 2 3" xfId="2141"/>
    <cellStyle name="style1422888596113 2 3 2" xfId="2142"/>
    <cellStyle name="style1422888596113 2 3 2 2" xfId="12428"/>
    <cellStyle name="style1422888596113 2 3 2 3" xfId="9965"/>
    <cellStyle name="style1422888596113 2 3 3" xfId="12427"/>
    <cellStyle name="style1422888596113 2 3 4" xfId="7395"/>
    <cellStyle name="style1422888596113 2 4" xfId="2143"/>
    <cellStyle name="style1422888596113 2 4 2" xfId="12429"/>
    <cellStyle name="style1422888596113 2 4 3" xfId="8044"/>
    <cellStyle name="style1422888596113 2 5" xfId="10671"/>
    <cellStyle name="style1422888596113 2 6" xfId="5527"/>
    <cellStyle name="style1422888596113 3" xfId="2144"/>
    <cellStyle name="style1422888596113 3 2" xfId="2145"/>
    <cellStyle name="style1422888596113 3 2 2" xfId="12431"/>
    <cellStyle name="style1422888596113 3 2 3" xfId="9376"/>
    <cellStyle name="style1422888596113 3 3" xfId="12430"/>
    <cellStyle name="style1422888596113 3 4" xfId="6806"/>
    <cellStyle name="style1422888596113 4" xfId="2146"/>
    <cellStyle name="style1422888596113 4 2" xfId="2147"/>
    <cellStyle name="style1422888596113 4 2 2" xfId="12433"/>
    <cellStyle name="style1422888596113 4 2 3" xfId="9860"/>
    <cellStyle name="style1422888596113 4 3" xfId="12432"/>
    <cellStyle name="style1422888596113 4 4" xfId="7290"/>
    <cellStyle name="style1422888596113 5" xfId="2148"/>
    <cellStyle name="style1422888596113 5 2" xfId="12434"/>
    <cellStyle name="style1422888596113 5 3" xfId="8043"/>
    <cellStyle name="style1422888596113 6" xfId="10566"/>
    <cellStyle name="style1422888596113 7" xfId="5422"/>
    <cellStyle name="style1422888596148" xfId="276"/>
    <cellStyle name="style1422888596148 2" xfId="381"/>
    <cellStyle name="style1422888596148 2 2" xfId="2149"/>
    <cellStyle name="style1422888596148 2 2 2" xfId="2150"/>
    <cellStyle name="style1422888596148 2 2 2 2" xfId="12436"/>
    <cellStyle name="style1422888596148 2 2 2 3" xfId="9482"/>
    <cellStyle name="style1422888596148 2 2 3" xfId="12435"/>
    <cellStyle name="style1422888596148 2 2 4" xfId="6912"/>
    <cellStyle name="style1422888596148 2 3" xfId="2151"/>
    <cellStyle name="style1422888596148 2 3 2" xfId="2152"/>
    <cellStyle name="style1422888596148 2 3 2 2" xfId="12438"/>
    <cellStyle name="style1422888596148 2 3 2 3" xfId="9966"/>
    <cellStyle name="style1422888596148 2 3 3" xfId="12437"/>
    <cellStyle name="style1422888596148 2 3 4" xfId="7396"/>
    <cellStyle name="style1422888596148 2 4" xfId="2153"/>
    <cellStyle name="style1422888596148 2 4 2" xfId="12439"/>
    <cellStyle name="style1422888596148 2 4 3" xfId="8046"/>
    <cellStyle name="style1422888596148 2 5" xfId="10672"/>
    <cellStyle name="style1422888596148 2 6" xfId="5528"/>
    <cellStyle name="style1422888596148 3" xfId="2154"/>
    <cellStyle name="style1422888596148 3 2" xfId="2155"/>
    <cellStyle name="style1422888596148 3 2 2" xfId="12441"/>
    <cellStyle name="style1422888596148 3 2 3" xfId="9377"/>
    <cellStyle name="style1422888596148 3 3" xfId="12440"/>
    <cellStyle name="style1422888596148 3 4" xfId="6807"/>
    <cellStyle name="style1422888596148 4" xfId="2156"/>
    <cellStyle name="style1422888596148 4 2" xfId="2157"/>
    <cellStyle name="style1422888596148 4 2 2" xfId="12443"/>
    <cellStyle name="style1422888596148 4 2 3" xfId="9861"/>
    <cellStyle name="style1422888596148 4 3" xfId="12442"/>
    <cellStyle name="style1422888596148 4 4" xfId="7291"/>
    <cellStyle name="style1422888596148 5" xfId="2158"/>
    <cellStyle name="style1422888596148 5 2" xfId="12444"/>
    <cellStyle name="style1422888596148 5 3" xfId="8045"/>
    <cellStyle name="style1422888596148 6" xfId="10567"/>
    <cellStyle name="style1422888596148 7" xfId="5423"/>
    <cellStyle name="style1422888596188" xfId="277"/>
    <cellStyle name="style1422888596188 2" xfId="382"/>
    <cellStyle name="style1422888596188 2 2" xfId="2159"/>
    <cellStyle name="style1422888596188 2 2 2" xfId="2160"/>
    <cellStyle name="style1422888596188 2 2 2 2" xfId="12446"/>
    <cellStyle name="style1422888596188 2 2 2 3" xfId="9483"/>
    <cellStyle name="style1422888596188 2 2 3" xfId="12445"/>
    <cellStyle name="style1422888596188 2 2 4" xfId="6913"/>
    <cellStyle name="style1422888596188 2 3" xfId="2161"/>
    <cellStyle name="style1422888596188 2 3 2" xfId="2162"/>
    <cellStyle name="style1422888596188 2 3 2 2" xfId="12448"/>
    <cellStyle name="style1422888596188 2 3 2 3" xfId="9967"/>
    <cellStyle name="style1422888596188 2 3 3" xfId="12447"/>
    <cellStyle name="style1422888596188 2 3 4" xfId="7397"/>
    <cellStyle name="style1422888596188 2 4" xfId="2163"/>
    <cellStyle name="style1422888596188 2 4 2" xfId="12449"/>
    <cellStyle name="style1422888596188 2 4 3" xfId="8048"/>
    <cellStyle name="style1422888596188 2 5" xfId="10673"/>
    <cellStyle name="style1422888596188 2 6" xfId="5529"/>
    <cellStyle name="style1422888596188 3" xfId="2164"/>
    <cellStyle name="style1422888596188 3 2" xfId="2165"/>
    <cellStyle name="style1422888596188 3 2 2" xfId="12451"/>
    <cellStyle name="style1422888596188 3 2 3" xfId="9378"/>
    <cellStyle name="style1422888596188 3 3" xfId="12450"/>
    <cellStyle name="style1422888596188 3 4" xfId="6808"/>
    <cellStyle name="style1422888596188 4" xfId="2166"/>
    <cellStyle name="style1422888596188 4 2" xfId="2167"/>
    <cellStyle name="style1422888596188 4 2 2" xfId="12453"/>
    <cellStyle name="style1422888596188 4 2 3" xfId="9862"/>
    <cellStyle name="style1422888596188 4 3" xfId="12452"/>
    <cellStyle name="style1422888596188 4 4" xfId="7292"/>
    <cellStyle name="style1422888596188 5" xfId="2168"/>
    <cellStyle name="style1422888596188 5 2" xfId="12454"/>
    <cellStyle name="style1422888596188 5 3" xfId="8047"/>
    <cellStyle name="style1422888596188 6" xfId="10568"/>
    <cellStyle name="style1422888596188 7" xfId="5424"/>
    <cellStyle name="style1422888596222" xfId="278"/>
    <cellStyle name="style1422888596222 2" xfId="383"/>
    <cellStyle name="style1422888596222 2 2" xfId="2169"/>
    <cellStyle name="style1422888596222 2 2 2" xfId="2170"/>
    <cellStyle name="style1422888596222 2 2 2 2" xfId="12456"/>
    <cellStyle name="style1422888596222 2 2 2 3" xfId="9484"/>
    <cellStyle name="style1422888596222 2 2 3" xfId="12455"/>
    <cellStyle name="style1422888596222 2 2 4" xfId="6914"/>
    <cellStyle name="style1422888596222 2 3" xfId="2171"/>
    <cellStyle name="style1422888596222 2 3 2" xfId="2172"/>
    <cellStyle name="style1422888596222 2 3 2 2" xfId="12458"/>
    <cellStyle name="style1422888596222 2 3 2 3" xfId="9968"/>
    <cellStyle name="style1422888596222 2 3 3" xfId="12457"/>
    <cellStyle name="style1422888596222 2 3 4" xfId="7398"/>
    <cellStyle name="style1422888596222 2 4" xfId="2173"/>
    <cellStyle name="style1422888596222 2 4 2" xfId="12459"/>
    <cellStyle name="style1422888596222 2 4 3" xfId="8050"/>
    <cellStyle name="style1422888596222 2 5" xfId="10674"/>
    <cellStyle name="style1422888596222 2 6" xfId="5530"/>
    <cellStyle name="style1422888596222 3" xfId="2174"/>
    <cellStyle name="style1422888596222 3 2" xfId="2175"/>
    <cellStyle name="style1422888596222 3 2 2" xfId="12461"/>
    <cellStyle name="style1422888596222 3 2 3" xfId="9379"/>
    <cellStyle name="style1422888596222 3 3" xfId="12460"/>
    <cellStyle name="style1422888596222 3 4" xfId="6809"/>
    <cellStyle name="style1422888596222 4" xfId="2176"/>
    <cellStyle name="style1422888596222 4 2" xfId="2177"/>
    <cellStyle name="style1422888596222 4 2 2" xfId="12463"/>
    <cellStyle name="style1422888596222 4 2 3" xfId="9863"/>
    <cellStyle name="style1422888596222 4 3" xfId="12462"/>
    <cellStyle name="style1422888596222 4 4" xfId="7293"/>
    <cellStyle name="style1422888596222 5" xfId="2178"/>
    <cellStyle name="style1422888596222 5 2" xfId="12464"/>
    <cellStyle name="style1422888596222 5 3" xfId="8049"/>
    <cellStyle name="style1422888596222 6" xfId="10569"/>
    <cellStyle name="style1422888596222 7" xfId="5425"/>
    <cellStyle name="style1422888596254" xfId="279"/>
    <cellStyle name="style1422888596254 2" xfId="384"/>
    <cellStyle name="style1422888596254 2 2" xfId="2179"/>
    <cellStyle name="style1422888596254 2 2 2" xfId="2180"/>
    <cellStyle name="style1422888596254 2 2 2 2" xfId="12466"/>
    <cellStyle name="style1422888596254 2 2 2 3" xfId="9485"/>
    <cellStyle name="style1422888596254 2 2 3" xfId="12465"/>
    <cellStyle name="style1422888596254 2 2 4" xfId="6915"/>
    <cellStyle name="style1422888596254 2 3" xfId="2181"/>
    <cellStyle name="style1422888596254 2 3 2" xfId="2182"/>
    <cellStyle name="style1422888596254 2 3 2 2" xfId="12468"/>
    <cellStyle name="style1422888596254 2 3 2 3" xfId="9969"/>
    <cellStyle name="style1422888596254 2 3 3" xfId="12467"/>
    <cellStyle name="style1422888596254 2 3 4" xfId="7399"/>
    <cellStyle name="style1422888596254 2 4" xfId="2183"/>
    <cellStyle name="style1422888596254 2 4 2" xfId="12469"/>
    <cellStyle name="style1422888596254 2 4 3" xfId="8052"/>
    <cellStyle name="style1422888596254 2 5" xfId="10675"/>
    <cellStyle name="style1422888596254 2 6" xfId="5531"/>
    <cellStyle name="style1422888596254 3" xfId="2184"/>
    <cellStyle name="style1422888596254 3 2" xfId="2185"/>
    <cellStyle name="style1422888596254 3 2 2" xfId="12471"/>
    <cellStyle name="style1422888596254 3 2 3" xfId="9380"/>
    <cellStyle name="style1422888596254 3 3" xfId="12470"/>
    <cellStyle name="style1422888596254 3 4" xfId="6810"/>
    <cellStyle name="style1422888596254 4" xfId="2186"/>
    <cellStyle name="style1422888596254 4 2" xfId="2187"/>
    <cellStyle name="style1422888596254 4 2 2" xfId="12473"/>
    <cellStyle name="style1422888596254 4 2 3" xfId="9864"/>
    <cellStyle name="style1422888596254 4 3" xfId="12472"/>
    <cellStyle name="style1422888596254 4 4" xfId="7294"/>
    <cellStyle name="style1422888596254 5" xfId="2188"/>
    <cellStyle name="style1422888596254 5 2" xfId="12474"/>
    <cellStyle name="style1422888596254 5 3" xfId="8051"/>
    <cellStyle name="style1422888596254 6" xfId="10570"/>
    <cellStyle name="style1422888596254 7" xfId="5426"/>
    <cellStyle name="style1422888596287" xfId="280"/>
    <cellStyle name="style1422888596287 2" xfId="385"/>
    <cellStyle name="style1422888596287 2 2" xfId="2189"/>
    <cellStyle name="style1422888596287 2 2 2" xfId="2190"/>
    <cellStyle name="style1422888596287 2 2 2 2" xfId="12476"/>
    <cellStyle name="style1422888596287 2 2 2 3" xfId="9486"/>
    <cellStyle name="style1422888596287 2 2 3" xfId="12475"/>
    <cellStyle name="style1422888596287 2 2 4" xfId="6916"/>
    <cellStyle name="style1422888596287 2 3" xfId="2191"/>
    <cellStyle name="style1422888596287 2 3 2" xfId="2192"/>
    <cellStyle name="style1422888596287 2 3 2 2" xfId="12478"/>
    <cellStyle name="style1422888596287 2 3 2 3" xfId="9970"/>
    <cellStyle name="style1422888596287 2 3 3" xfId="12477"/>
    <cellStyle name="style1422888596287 2 3 4" xfId="7400"/>
    <cellStyle name="style1422888596287 2 4" xfId="2193"/>
    <cellStyle name="style1422888596287 2 4 2" xfId="12479"/>
    <cellStyle name="style1422888596287 2 4 3" xfId="8054"/>
    <cellStyle name="style1422888596287 2 5" xfId="10676"/>
    <cellStyle name="style1422888596287 2 6" xfId="5532"/>
    <cellStyle name="style1422888596287 3" xfId="2194"/>
    <cellStyle name="style1422888596287 3 2" xfId="2195"/>
    <cellStyle name="style1422888596287 3 2 2" xfId="12481"/>
    <cellStyle name="style1422888596287 3 2 3" xfId="9381"/>
    <cellStyle name="style1422888596287 3 3" xfId="12480"/>
    <cellStyle name="style1422888596287 3 4" xfId="6811"/>
    <cellStyle name="style1422888596287 4" xfId="2196"/>
    <cellStyle name="style1422888596287 4 2" xfId="2197"/>
    <cellStyle name="style1422888596287 4 2 2" xfId="12483"/>
    <cellStyle name="style1422888596287 4 2 3" xfId="9865"/>
    <cellStyle name="style1422888596287 4 3" xfId="12482"/>
    <cellStyle name="style1422888596287 4 4" xfId="7295"/>
    <cellStyle name="style1422888596287 5" xfId="2198"/>
    <cellStyle name="style1422888596287 5 2" xfId="12484"/>
    <cellStyle name="style1422888596287 5 3" xfId="8053"/>
    <cellStyle name="style1422888596287 6" xfId="10571"/>
    <cellStyle name="style1422888596287 7" xfId="5427"/>
    <cellStyle name="style1422888596323" xfId="281"/>
    <cellStyle name="style1422888596323 2" xfId="386"/>
    <cellStyle name="style1422888596323 2 2" xfId="2199"/>
    <cellStyle name="style1422888596323 2 2 2" xfId="2200"/>
    <cellStyle name="style1422888596323 2 2 2 2" xfId="12486"/>
    <cellStyle name="style1422888596323 2 2 2 3" xfId="9487"/>
    <cellStyle name="style1422888596323 2 2 3" xfId="12485"/>
    <cellStyle name="style1422888596323 2 2 4" xfId="6917"/>
    <cellStyle name="style1422888596323 2 3" xfId="2201"/>
    <cellStyle name="style1422888596323 2 3 2" xfId="2202"/>
    <cellStyle name="style1422888596323 2 3 2 2" xfId="12488"/>
    <cellStyle name="style1422888596323 2 3 2 3" xfId="9971"/>
    <cellStyle name="style1422888596323 2 3 3" xfId="12487"/>
    <cellStyle name="style1422888596323 2 3 4" xfId="7401"/>
    <cellStyle name="style1422888596323 2 4" xfId="2203"/>
    <cellStyle name="style1422888596323 2 4 2" xfId="12489"/>
    <cellStyle name="style1422888596323 2 4 3" xfId="8056"/>
    <cellStyle name="style1422888596323 2 5" xfId="10677"/>
    <cellStyle name="style1422888596323 2 6" xfId="5533"/>
    <cellStyle name="style1422888596323 3" xfId="2204"/>
    <cellStyle name="style1422888596323 3 2" xfId="2205"/>
    <cellStyle name="style1422888596323 3 2 2" xfId="12491"/>
    <cellStyle name="style1422888596323 3 2 3" xfId="9382"/>
    <cellStyle name="style1422888596323 3 3" xfId="12490"/>
    <cellStyle name="style1422888596323 3 4" xfId="6812"/>
    <cellStyle name="style1422888596323 4" xfId="2206"/>
    <cellStyle name="style1422888596323 4 2" xfId="2207"/>
    <cellStyle name="style1422888596323 4 2 2" xfId="12493"/>
    <cellStyle name="style1422888596323 4 2 3" xfId="9866"/>
    <cellStyle name="style1422888596323 4 3" xfId="12492"/>
    <cellStyle name="style1422888596323 4 4" xfId="7296"/>
    <cellStyle name="style1422888596323 5" xfId="2208"/>
    <cellStyle name="style1422888596323 5 2" xfId="12494"/>
    <cellStyle name="style1422888596323 5 3" xfId="8055"/>
    <cellStyle name="style1422888596323 6" xfId="10572"/>
    <cellStyle name="style1422888596323 7" xfId="5428"/>
    <cellStyle name="style1422888596356" xfId="282"/>
    <cellStyle name="style1422888596356 2" xfId="387"/>
    <cellStyle name="style1422888596356 2 2" xfId="2209"/>
    <cellStyle name="style1422888596356 2 2 2" xfId="2210"/>
    <cellStyle name="style1422888596356 2 2 2 2" xfId="12496"/>
    <cellStyle name="style1422888596356 2 2 2 3" xfId="9488"/>
    <cellStyle name="style1422888596356 2 2 3" xfId="12495"/>
    <cellStyle name="style1422888596356 2 2 4" xfId="6918"/>
    <cellStyle name="style1422888596356 2 3" xfId="2211"/>
    <cellStyle name="style1422888596356 2 3 2" xfId="2212"/>
    <cellStyle name="style1422888596356 2 3 2 2" xfId="12498"/>
    <cellStyle name="style1422888596356 2 3 2 3" xfId="9972"/>
    <cellStyle name="style1422888596356 2 3 3" xfId="12497"/>
    <cellStyle name="style1422888596356 2 3 4" xfId="7402"/>
    <cellStyle name="style1422888596356 2 4" xfId="2213"/>
    <cellStyle name="style1422888596356 2 4 2" xfId="12499"/>
    <cellStyle name="style1422888596356 2 4 3" xfId="8058"/>
    <cellStyle name="style1422888596356 2 5" xfId="10678"/>
    <cellStyle name="style1422888596356 2 6" xfId="5534"/>
    <cellStyle name="style1422888596356 3" xfId="2214"/>
    <cellStyle name="style1422888596356 3 2" xfId="2215"/>
    <cellStyle name="style1422888596356 3 2 2" xfId="12501"/>
    <cellStyle name="style1422888596356 3 2 3" xfId="9383"/>
    <cellStyle name="style1422888596356 3 3" xfId="12500"/>
    <cellStyle name="style1422888596356 3 4" xfId="6813"/>
    <cellStyle name="style1422888596356 4" xfId="2216"/>
    <cellStyle name="style1422888596356 4 2" xfId="2217"/>
    <cellStyle name="style1422888596356 4 2 2" xfId="12503"/>
    <cellStyle name="style1422888596356 4 2 3" xfId="9867"/>
    <cellStyle name="style1422888596356 4 3" xfId="12502"/>
    <cellStyle name="style1422888596356 4 4" xfId="7297"/>
    <cellStyle name="style1422888596356 5" xfId="2218"/>
    <cellStyle name="style1422888596356 5 2" xfId="12504"/>
    <cellStyle name="style1422888596356 5 3" xfId="8057"/>
    <cellStyle name="style1422888596356 6" xfId="10573"/>
    <cellStyle name="style1422888596356 7" xfId="5429"/>
    <cellStyle name="style1422888596388" xfId="283"/>
    <cellStyle name="style1422888596388 2" xfId="388"/>
    <cellStyle name="style1422888596388 2 2" xfId="2219"/>
    <cellStyle name="style1422888596388 2 2 2" xfId="2220"/>
    <cellStyle name="style1422888596388 2 2 2 2" xfId="12506"/>
    <cellStyle name="style1422888596388 2 2 2 3" xfId="9489"/>
    <cellStyle name="style1422888596388 2 2 3" xfId="12505"/>
    <cellStyle name="style1422888596388 2 2 4" xfId="6919"/>
    <cellStyle name="style1422888596388 2 3" xfId="2221"/>
    <cellStyle name="style1422888596388 2 3 2" xfId="2222"/>
    <cellStyle name="style1422888596388 2 3 2 2" xfId="12508"/>
    <cellStyle name="style1422888596388 2 3 2 3" xfId="9973"/>
    <cellStyle name="style1422888596388 2 3 3" xfId="12507"/>
    <cellStyle name="style1422888596388 2 3 4" xfId="7403"/>
    <cellStyle name="style1422888596388 2 4" xfId="2223"/>
    <cellStyle name="style1422888596388 2 4 2" xfId="12509"/>
    <cellStyle name="style1422888596388 2 4 3" xfId="8060"/>
    <cellStyle name="style1422888596388 2 5" xfId="10679"/>
    <cellStyle name="style1422888596388 2 6" xfId="5535"/>
    <cellStyle name="style1422888596388 3" xfId="2224"/>
    <cellStyle name="style1422888596388 3 2" xfId="2225"/>
    <cellStyle name="style1422888596388 3 2 2" xfId="12511"/>
    <cellStyle name="style1422888596388 3 2 3" xfId="9384"/>
    <cellStyle name="style1422888596388 3 3" xfId="12510"/>
    <cellStyle name="style1422888596388 3 4" xfId="6814"/>
    <cellStyle name="style1422888596388 4" xfId="2226"/>
    <cellStyle name="style1422888596388 4 2" xfId="2227"/>
    <cellStyle name="style1422888596388 4 2 2" xfId="12513"/>
    <cellStyle name="style1422888596388 4 2 3" xfId="9868"/>
    <cellStyle name="style1422888596388 4 3" xfId="12512"/>
    <cellStyle name="style1422888596388 4 4" xfId="7298"/>
    <cellStyle name="style1422888596388 5" xfId="2228"/>
    <cellStyle name="style1422888596388 5 2" xfId="12514"/>
    <cellStyle name="style1422888596388 5 3" xfId="8059"/>
    <cellStyle name="style1422888596388 6" xfId="10574"/>
    <cellStyle name="style1422888596388 7" xfId="5430"/>
    <cellStyle name="style1422888596425" xfId="284"/>
    <cellStyle name="style1422888596425 2" xfId="389"/>
    <cellStyle name="style1422888596425 2 2" xfId="2229"/>
    <cellStyle name="style1422888596425 2 2 2" xfId="2230"/>
    <cellStyle name="style1422888596425 2 2 2 2" xfId="12516"/>
    <cellStyle name="style1422888596425 2 2 2 3" xfId="9490"/>
    <cellStyle name="style1422888596425 2 2 3" xfId="12515"/>
    <cellStyle name="style1422888596425 2 2 4" xfId="6920"/>
    <cellStyle name="style1422888596425 2 3" xfId="2231"/>
    <cellStyle name="style1422888596425 2 3 2" xfId="2232"/>
    <cellStyle name="style1422888596425 2 3 2 2" xfId="12518"/>
    <cellStyle name="style1422888596425 2 3 2 3" xfId="9974"/>
    <cellStyle name="style1422888596425 2 3 3" xfId="12517"/>
    <cellStyle name="style1422888596425 2 3 4" xfId="7404"/>
    <cellStyle name="style1422888596425 2 4" xfId="2233"/>
    <cellStyle name="style1422888596425 2 4 2" xfId="12519"/>
    <cellStyle name="style1422888596425 2 4 3" xfId="8062"/>
    <cellStyle name="style1422888596425 2 5" xfId="10680"/>
    <cellStyle name="style1422888596425 2 6" xfId="5536"/>
    <cellStyle name="style1422888596425 3" xfId="2234"/>
    <cellStyle name="style1422888596425 3 2" xfId="2235"/>
    <cellStyle name="style1422888596425 3 2 2" xfId="12521"/>
    <cellStyle name="style1422888596425 3 2 3" xfId="9385"/>
    <cellStyle name="style1422888596425 3 3" xfId="12520"/>
    <cellStyle name="style1422888596425 3 4" xfId="6815"/>
    <cellStyle name="style1422888596425 4" xfId="2236"/>
    <cellStyle name="style1422888596425 4 2" xfId="2237"/>
    <cellStyle name="style1422888596425 4 2 2" xfId="12523"/>
    <cellStyle name="style1422888596425 4 2 3" xfId="9869"/>
    <cellStyle name="style1422888596425 4 3" xfId="12522"/>
    <cellStyle name="style1422888596425 4 4" xfId="7299"/>
    <cellStyle name="style1422888596425 5" xfId="2238"/>
    <cellStyle name="style1422888596425 5 2" xfId="12524"/>
    <cellStyle name="style1422888596425 5 3" xfId="8061"/>
    <cellStyle name="style1422888596425 6" xfId="10575"/>
    <cellStyle name="style1422888596425 7" xfId="5431"/>
    <cellStyle name="style1422888596473" xfId="285"/>
    <cellStyle name="style1422888596473 2" xfId="390"/>
    <cellStyle name="style1422888596473 2 2" xfId="2239"/>
    <cellStyle name="style1422888596473 2 2 2" xfId="2240"/>
    <cellStyle name="style1422888596473 2 2 2 2" xfId="12526"/>
    <cellStyle name="style1422888596473 2 2 2 3" xfId="9491"/>
    <cellStyle name="style1422888596473 2 2 3" xfId="12525"/>
    <cellStyle name="style1422888596473 2 2 4" xfId="6921"/>
    <cellStyle name="style1422888596473 2 3" xfId="2241"/>
    <cellStyle name="style1422888596473 2 3 2" xfId="2242"/>
    <cellStyle name="style1422888596473 2 3 2 2" xfId="12528"/>
    <cellStyle name="style1422888596473 2 3 2 3" xfId="9975"/>
    <cellStyle name="style1422888596473 2 3 3" xfId="12527"/>
    <cellStyle name="style1422888596473 2 3 4" xfId="7405"/>
    <cellStyle name="style1422888596473 2 4" xfId="2243"/>
    <cellStyle name="style1422888596473 2 4 2" xfId="12529"/>
    <cellStyle name="style1422888596473 2 4 3" xfId="8064"/>
    <cellStyle name="style1422888596473 2 5" xfId="10681"/>
    <cellStyle name="style1422888596473 2 6" xfId="5537"/>
    <cellStyle name="style1422888596473 3" xfId="2244"/>
    <cellStyle name="style1422888596473 3 2" xfId="2245"/>
    <cellStyle name="style1422888596473 3 2 2" xfId="12531"/>
    <cellStyle name="style1422888596473 3 2 3" xfId="9386"/>
    <cellStyle name="style1422888596473 3 3" xfId="12530"/>
    <cellStyle name="style1422888596473 3 4" xfId="6816"/>
    <cellStyle name="style1422888596473 4" xfId="2246"/>
    <cellStyle name="style1422888596473 4 2" xfId="2247"/>
    <cellStyle name="style1422888596473 4 2 2" xfId="12533"/>
    <cellStyle name="style1422888596473 4 2 3" xfId="9870"/>
    <cellStyle name="style1422888596473 4 3" xfId="12532"/>
    <cellStyle name="style1422888596473 4 4" xfId="7300"/>
    <cellStyle name="style1422888596473 5" xfId="2248"/>
    <cellStyle name="style1422888596473 5 2" xfId="12534"/>
    <cellStyle name="style1422888596473 5 3" xfId="8063"/>
    <cellStyle name="style1422888596473 6" xfId="10576"/>
    <cellStyle name="style1422888596473 7" xfId="5432"/>
    <cellStyle name="style1422888596546" xfId="286"/>
    <cellStyle name="style1422888596546 2" xfId="391"/>
    <cellStyle name="style1422888596546 2 2" xfId="2249"/>
    <cellStyle name="style1422888596546 2 2 2" xfId="2250"/>
    <cellStyle name="style1422888596546 2 2 2 2" xfId="12536"/>
    <cellStyle name="style1422888596546 2 2 2 3" xfId="9492"/>
    <cellStyle name="style1422888596546 2 2 3" xfId="12535"/>
    <cellStyle name="style1422888596546 2 2 4" xfId="6922"/>
    <cellStyle name="style1422888596546 2 3" xfId="2251"/>
    <cellStyle name="style1422888596546 2 3 2" xfId="2252"/>
    <cellStyle name="style1422888596546 2 3 2 2" xfId="12538"/>
    <cellStyle name="style1422888596546 2 3 2 3" xfId="9976"/>
    <cellStyle name="style1422888596546 2 3 3" xfId="12537"/>
    <cellStyle name="style1422888596546 2 3 4" xfId="7406"/>
    <cellStyle name="style1422888596546 2 4" xfId="2253"/>
    <cellStyle name="style1422888596546 2 4 2" xfId="12539"/>
    <cellStyle name="style1422888596546 2 4 3" xfId="8066"/>
    <cellStyle name="style1422888596546 2 5" xfId="10682"/>
    <cellStyle name="style1422888596546 2 6" xfId="5538"/>
    <cellStyle name="style1422888596546 3" xfId="2254"/>
    <cellStyle name="style1422888596546 3 2" xfId="2255"/>
    <cellStyle name="style1422888596546 3 2 2" xfId="12541"/>
    <cellStyle name="style1422888596546 3 2 3" xfId="9387"/>
    <cellStyle name="style1422888596546 3 3" xfId="12540"/>
    <cellStyle name="style1422888596546 3 4" xfId="6817"/>
    <cellStyle name="style1422888596546 4" xfId="2256"/>
    <cellStyle name="style1422888596546 4 2" xfId="2257"/>
    <cellStyle name="style1422888596546 4 2 2" xfId="12543"/>
    <cellStyle name="style1422888596546 4 2 3" xfId="9871"/>
    <cellStyle name="style1422888596546 4 3" xfId="12542"/>
    <cellStyle name="style1422888596546 4 4" xfId="7301"/>
    <cellStyle name="style1422888596546 5" xfId="2258"/>
    <cellStyle name="style1422888596546 5 2" xfId="12544"/>
    <cellStyle name="style1422888596546 5 3" xfId="8065"/>
    <cellStyle name="style1422888596546 6" xfId="10577"/>
    <cellStyle name="style1422888596546 7" xfId="5433"/>
    <cellStyle name="style1422888596639" xfId="287"/>
    <cellStyle name="style1422888596639 2" xfId="392"/>
    <cellStyle name="style1422888596639 2 2" xfId="2259"/>
    <cellStyle name="style1422888596639 2 2 2" xfId="2260"/>
    <cellStyle name="style1422888596639 2 2 2 2" xfId="12546"/>
    <cellStyle name="style1422888596639 2 2 2 3" xfId="9493"/>
    <cellStyle name="style1422888596639 2 2 3" xfId="12545"/>
    <cellStyle name="style1422888596639 2 2 4" xfId="6923"/>
    <cellStyle name="style1422888596639 2 3" xfId="2261"/>
    <cellStyle name="style1422888596639 2 3 2" xfId="2262"/>
    <cellStyle name="style1422888596639 2 3 2 2" xfId="12548"/>
    <cellStyle name="style1422888596639 2 3 2 3" xfId="9977"/>
    <cellStyle name="style1422888596639 2 3 3" xfId="12547"/>
    <cellStyle name="style1422888596639 2 3 4" xfId="7407"/>
    <cellStyle name="style1422888596639 2 4" xfId="2263"/>
    <cellStyle name="style1422888596639 2 4 2" xfId="12549"/>
    <cellStyle name="style1422888596639 2 4 3" xfId="8068"/>
    <cellStyle name="style1422888596639 2 5" xfId="10683"/>
    <cellStyle name="style1422888596639 2 6" xfId="5539"/>
    <cellStyle name="style1422888596639 3" xfId="2264"/>
    <cellStyle name="style1422888596639 3 2" xfId="2265"/>
    <cellStyle name="style1422888596639 3 2 2" xfId="12551"/>
    <cellStyle name="style1422888596639 3 2 3" xfId="9388"/>
    <cellStyle name="style1422888596639 3 3" xfId="12550"/>
    <cellStyle name="style1422888596639 3 4" xfId="6818"/>
    <cellStyle name="style1422888596639 4" xfId="2266"/>
    <cellStyle name="style1422888596639 4 2" xfId="2267"/>
    <cellStyle name="style1422888596639 4 2 2" xfId="12553"/>
    <cellStyle name="style1422888596639 4 2 3" xfId="9872"/>
    <cellStyle name="style1422888596639 4 3" xfId="12552"/>
    <cellStyle name="style1422888596639 4 4" xfId="7302"/>
    <cellStyle name="style1422888596639 5" xfId="2268"/>
    <cellStyle name="style1422888596639 5 2" xfId="12554"/>
    <cellStyle name="style1422888596639 5 3" xfId="8067"/>
    <cellStyle name="style1422888596639 6" xfId="10578"/>
    <cellStyle name="style1422888596639 7" xfId="5434"/>
    <cellStyle name="style1422888596674" xfId="288"/>
    <cellStyle name="style1422888596674 2" xfId="393"/>
    <cellStyle name="style1422888596674 2 2" xfId="2269"/>
    <cellStyle name="style1422888596674 2 2 2" xfId="2270"/>
    <cellStyle name="style1422888596674 2 2 2 2" xfId="12556"/>
    <cellStyle name="style1422888596674 2 2 2 3" xfId="9494"/>
    <cellStyle name="style1422888596674 2 2 3" xfId="12555"/>
    <cellStyle name="style1422888596674 2 2 4" xfId="6924"/>
    <cellStyle name="style1422888596674 2 3" xfId="2271"/>
    <cellStyle name="style1422888596674 2 3 2" xfId="2272"/>
    <cellStyle name="style1422888596674 2 3 2 2" xfId="12558"/>
    <cellStyle name="style1422888596674 2 3 2 3" xfId="9978"/>
    <cellStyle name="style1422888596674 2 3 3" xfId="12557"/>
    <cellStyle name="style1422888596674 2 3 4" xfId="7408"/>
    <cellStyle name="style1422888596674 2 4" xfId="2273"/>
    <cellStyle name="style1422888596674 2 4 2" xfId="12559"/>
    <cellStyle name="style1422888596674 2 4 3" xfId="8070"/>
    <cellStyle name="style1422888596674 2 5" xfId="10684"/>
    <cellStyle name="style1422888596674 2 6" xfId="5540"/>
    <cellStyle name="style1422888596674 3" xfId="2274"/>
    <cellStyle name="style1422888596674 3 2" xfId="2275"/>
    <cellStyle name="style1422888596674 3 2 2" xfId="12561"/>
    <cellStyle name="style1422888596674 3 2 3" xfId="9389"/>
    <cellStyle name="style1422888596674 3 3" xfId="12560"/>
    <cellStyle name="style1422888596674 3 4" xfId="6819"/>
    <cellStyle name="style1422888596674 4" xfId="2276"/>
    <cellStyle name="style1422888596674 4 2" xfId="2277"/>
    <cellStyle name="style1422888596674 4 2 2" xfId="12563"/>
    <cellStyle name="style1422888596674 4 2 3" xfId="9873"/>
    <cellStyle name="style1422888596674 4 3" xfId="12562"/>
    <cellStyle name="style1422888596674 4 4" xfId="7303"/>
    <cellStyle name="style1422888596674 5" xfId="2278"/>
    <cellStyle name="style1422888596674 5 2" xfId="12564"/>
    <cellStyle name="style1422888596674 5 3" xfId="8069"/>
    <cellStyle name="style1422888596674 6" xfId="10579"/>
    <cellStyle name="style1422888596674 7" xfId="5435"/>
    <cellStyle name="style1422888596709" xfId="289"/>
    <cellStyle name="style1422888596709 2" xfId="394"/>
    <cellStyle name="style1422888596709 2 2" xfId="2279"/>
    <cellStyle name="style1422888596709 2 2 2" xfId="2280"/>
    <cellStyle name="style1422888596709 2 2 2 2" xfId="12566"/>
    <cellStyle name="style1422888596709 2 2 2 3" xfId="9495"/>
    <cellStyle name="style1422888596709 2 2 3" xfId="12565"/>
    <cellStyle name="style1422888596709 2 2 4" xfId="6925"/>
    <cellStyle name="style1422888596709 2 3" xfId="2281"/>
    <cellStyle name="style1422888596709 2 3 2" xfId="2282"/>
    <cellStyle name="style1422888596709 2 3 2 2" xfId="12568"/>
    <cellStyle name="style1422888596709 2 3 2 3" xfId="9979"/>
    <cellStyle name="style1422888596709 2 3 3" xfId="12567"/>
    <cellStyle name="style1422888596709 2 3 4" xfId="7409"/>
    <cellStyle name="style1422888596709 2 4" xfId="2283"/>
    <cellStyle name="style1422888596709 2 4 2" xfId="12569"/>
    <cellStyle name="style1422888596709 2 4 3" xfId="8072"/>
    <cellStyle name="style1422888596709 2 5" xfId="10685"/>
    <cellStyle name="style1422888596709 2 6" xfId="5541"/>
    <cellStyle name="style1422888596709 3" xfId="2284"/>
    <cellStyle name="style1422888596709 3 2" xfId="2285"/>
    <cellStyle name="style1422888596709 3 2 2" xfId="12571"/>
    <cellStyle name="style1422888596709 3 2 3" xfId="9390"/>
    <cellStyle name="style1422888596709 3 3" xfId="12570"/>
    <cellStyle name="style1422888596709 3 4" xfId="6820"/>
    <cellStyle name="style1422888596709 4" xfId="2286"/>
    <cellStyle name="style1422888596709 4 2" xfId="2287"/>
    <cellStyle name="style1422888596709 4 2 2" xfId="12573"/>
    <cellStyle name="style1422888596709 4 2 3" xfId="9874"/>
    <cellStyle name="style1422888596709 4 3" xfId="12572"/>
    <cellStyle name="style1422888596709 4 4" xfId="7304"/>
    <cellStyle name="style1422888596709 5" xfId="2288"/>
    <cellStyle name="style1422888596709 5 2" xfId="12574"/>
    <cellStyle name="style1422888596709 5 3" xfId="8071"/>
    <cellStyle name="style1422888596709 6" xfId="10580"/>
    <cellStyle name="style1422888596709 7" xfId="5436"/>
    <cellStyle name="style1422888596744" xfId="290"/>
    <cellStyle name="style1422888596744 2" xfId="395"/>
    <cellStyle name="style1422888596744 2 2" xfId="2289"/>
    <cellStyle name="style1422888596744 2 2 2" xfId="2290"/>
    <cellStyle name="style1422888596744 2 2 2 2" xfId="12576"/>
    <cellStyle name="style1422888596744 2 2 2 3" xfId="9496"/>
    <cellStyle name="style1422888596744 2 2 3" xfId="12575"/>
    <cellStyle name="style1422888596744 2 2 4" xfId="6926"/>
    <cellStyle name="style1422888596744 2 3" xfId="2291"/>
    <cellStyle name="style1422888596744 2 3 2" xfId="2292"/>
    <cellStyle name="style1422888596744 2 3 2 2" xfId="12578"/>
    <cellStyle name="style1422888596744 2 3 2 3" xfId="9980"/>
    <cellStyle name="style1422888596744 2 3 3" xfId="12577"/>
    <cellStyle name="style1422888596744 2 3 4" xfId="7410"/>
    <cellStyle name="style1422888596744 2 4" xfId="2293"/>
    <cellStyle name="style1422888596744 2 4 2" xfId="12579"/>
    <cellStyle name="style1422888596744 2 4 3" xfId="8074"/>
    <cellStyle name="style1422888596744 2 5" xfId="10686"/>
    <cellStyle name="style1422888596744 2 6" xfId="5542"/>
    <cellStyle name="style1422888596744 3" xfId="2294"/>
    <cellStyle name="style1422888596744 3 2" xfId="2295"/>
    <cellStyle name="style1422888596744 3 2 2" xfId="12581"/>
    <cellStyle name="style1422888596744 3 2 3" xfId="9391"/>
    <cellStyle name="style1422888596744 3 3" xfId="12580"/>
    <cellStyle name="style1422888596744 3 4" xfId="6821"/>
    <cellStyle name="style1422888596744 4" xfId="2296"/>
    <cellStyle name="style1422888596744 4 2" xfId="2297"/>
    <cellStyle name="style1422888596744 4 2 2" xfId="12583"/>
    <cellStyle name="style1422888596744 4 2 3" xfId="9875"/>
    <cellStyle name="style1422888596744 4 3" xfId="12582"/>
    <cellStyle name="style1422888596744 4 4" xfId="7305"/>
    <cellStyle name="style1422888596744 5" xfId="2298"/>
    <cellStyle name="style1422888596744 5 2" xfId="12584"/>
    <cellStyle name="style1422888596744 5 3" xfId="8073"/>
    <cellStyle name="style1422888596744 6" xfId="10581"/>
    <cellStyle name="style1422888596744 7" xfId="5437"/>
    <cellStyle name="style1422888596778" xfId="291"/>
    <cellStyle name="style1422888596778 2" xfId="396"/>
    <cellStyle name="style1422888596778 2 2" xfId="2299"/>
    <cellStyle name="style1422888596778 2 2 2" xfId="2300"/>
    <cellStyle name="style1422888596778 2 2 2 2" xfId="12586"/>
    <cellStyle name="style1422888596778 2 2 2 3" xfId="9497"/>
    <cellStyle name="style1422888596778 2 2 3" xfId="12585"/>
    <cellStyle name="style1422888596778 2 2 4" xfId="6927"/>
    <cellStyle name="style1422888596778 2 3" xfId="2301"/>
    <cellStyle name="style1422888596778 2 3 2" xfId="2302"/>
    <cellStyle name="style1422888596778 2 3 2 2" xfId="12588"/>
    <cellStyle name="style1422888596778 2 3 2 3" xfId="9981"/>
    <cellStyle name="style1422888596778 2 3 3" xfId="12587"/>
    <cellStyle name="style1422888596778 2 3 4" xfId="7411"/>
    <cellStyle name="style1422888596778 2 4" xfId="2303"/>
    <cellStyle name="style1422888596778 2 4 2" xfId="12589"/>
    <cellStyle name="style1422888596778 2 4 3" xfId="8076"/>
    <cellStyle name="style1422888596778 2 5" xfId="10687"/>
    <cellStyle name="style1422888596778 2 6" xfId="5543"/>
    <cellStyle name="style1422888596778 3" xfId="2304"/>
    <cellStyle name="style1422888596778 3 2" xfId="2305"/>
    <cellStyle name="style1422888596778 3 2 2" xfId="12591"/>
    <cellStyle name="style1422888596778 3 2 3" xfId="9392"/>
    <cellStyle name="style1422888596778 3 3" xfId="12590"/>
    <cellStyle name="style1422888596778 3 4" xfId="6822"/>
    <cellStyle name="style1422888596778 4" xfId="2306"/>
    <cellStyle name="style1422888596778 4 2" xfId="2307"/>
    <cellStyle name="style1422888596778 4 2 2" xfId="12593"/>
    <cellStyle name="style1422888596778 4 2 3" xfId="9876"/>
    <cellStyle name="style1422888596778 4 3" xfId="12592"/>
    <cellStyle name="style1422888596778 4 4" xfId="7306"/>
    <cellStyle name="style1422888596778 5" xfId="2308"/>
    <cellStyle name="style1422888596778 5 2" xfId="12594"/>
    <cellStyle name="style1422888596778 5 3" xfId="8075"/>
    <cellStyle name="style1422888596778 6" xfId="10582"/>
    <cellStyle name="style1422888596778 7" xfId="5438"/>
    <cellStyle name="style1422888596811" xfId="292"/>
    <cellStyle name="style1422888596811 2" xfId="397"/>
    <cellStyle name="style1422888596811 2 2" xfId="2309"/>
    <cellStyle name="style1422888596811 2 2 2" xfId="2310"/>
    <cellStyle name="style1422888596811 2 2 2 2" xfId="12596"/>
    <cellStyle name="style1422888596811 2 2 2 3" xfId="9498"/>
    <cellStyle name="style1422888596811 2 2 3" xfId="12595"/>
    <cellStyle name="style1422888596811 2 2 4" xfId="6928"/>
    <cellStyle name="style1422888596811 2 3" xfId="2311"/>
    <cellStyle name="style1422888596811 2 3 2" xfId="2312"/>
    <cellStyle name="style1422888596811 2 3 2 2" xfId="12598"/>
    <cellStyle name="style1422888596811 2 3 2 3" xfId="9982"/>
    <cellStyle name="style1422888596811 2 3 3" xfId="12597"/>
    <cellStyle name="style1422888596811 2 3 4" xfId="7412"/>
    <cellStyle name="style1422888596811 2 4" xfId="2313"/>
    <cellStyle name="style1422888596811 2 4 2" xfId="12599"/>
    <cellStyle name="style1422888596811 2 4 3" xfId="8078"/>
    <cellStyle name="style1422888596811 2 5" xfId="10688"/>
    <cellStyle name="style1422888596811 2 6" xfId="5544"/>
    <cellStyle name="style1422888596811 3" xfId="2314"/>
    <cellStyle name="style1422888596811 3 2" xfId="2315"/>
    <cellStyle name="style1422888596811 3 2 2" xfId="12601"/>
    <cellStyle name="style1422888596811 3 2 3" xfId="9393"/>
    <cellStyle name="style1422888596811 3 3" xfId="12600"/>
    <cellStyle name="style1422888596811 3 4" xfId="6823"/>
    <cellStyle name="style1422888596811 4" xfId="2316"/>
    <cellStyle name="style1422888596811 4 2" xfId="2317"/>
    <cellStyle name="style1422888596811 4 2 2" xfId="12603"/>
    <cellStyle name="style1422888596811 4 2 3" xfId="9877"/>
    <cellStyle name="style1422888596811 4 3" xfId="12602"/>
    <cellStyle name="style1422888596811 4 4" xfId="7307"/>
    <cellStyle name="style1422888596811 5" xfId="2318"/>
    <cellStyle name="style1422888596811 5 2" xfId="12604"/>
    <cellStyle name="style1422888596811 5 3" xfId="8077"/>
    <cellStyle name="style1422888596811 6" xfId="10583"/>
    <cellStyle name="style1422888596811 7" xfId="5439"/>
    <cellStyle name="style1422888596853" xfId="293"/>
    <cellStyle name="style1422888596853 2" xfId="398"/>
    <cellStyle name="style1422888596853 2 2" xfId="2319"/>
    <cellStyle name="style1422888596853 2 2 2" xfId="2320"/>
    <cellStyle name="style1422888596853 2 2 2 2" xfId="12606"/>
    <cellStyle name="style1422888596853 2 2 2 3" xfId="9499"/>
    <cellStyle name="style1422888596853 2 2 3" xfId="12605"/>
    <cellStyle name="style1422888596853 2 2 4" xfId="6929"/>
    <cellStyle name="style1422888596853 2 3" xfId="2321"/>
    <cellStyle name="style1422888596853 2 3 2" xfId="2322"/>
    <cellStyle name="style1422888596853 2 3 2 2" xfId="12608"/>
    <cellStyle name="style1422888596853 2 3 2 3" xfId="9983"/>
    <cellStyle name="style1422888596853 2 3 3" xfId="12607"/>
    <cellStyle name="style1422888596853 2 3 4" xfId="7413"/>
    <cellStyle name="style1422888596853 2 4" xfId="2323"/>
    <cellStyle name="style1422888596853 2 4 2" xfId="12609"/>
    <cellStyle name="style1422888596853 2 4 3" xfId="8080"/>
    <cellStyle name="style1422888596853 2 5" xfId="10689"/>
    <cellStyle name="style1422888596853 2 6" xfId="5545"/>
    <cellStyle name="style1422888596853 3" xfId="2324"/>
    <cellStyle name="style1422888596853 3 2" xfId="2325"/>
    <cellStyle name="style1422888596853 3 2 2" xfId="12611"/>
    <cellStyle name="style1422888596853 3 2 3" xfId="9394"/>
    <cellStyle name="style1422888596853 3 3" xfId="12610"/>
    <cellStyle name="style1422888596853 3 4" xfId="6824"/>
    <cellStyle name="style1422888596853 4" xfId="2326"/>
    <cellStyle name="style1422888596853 4 2" xfId="2327"/>
    <cellStyle name="style1422888596853 4 2 2" xfId="12613"/>
    <cellStyle name="style1422888596853 4 2 3" xfId="9878"/>
    <cellStyle name="style1422888596853 4 3" xfId="12612"/>
    <cellStyle name="style1422888596853 4 4" xfId="7308"/>
    <cellStyle name="style1422888596853 5" xfId="2328"/>
    <cellStyle name="style1422888596853 5 2" xfId="12614"/>
    <cellStyle name="style1422888596853 5 3" xfId="8079"/>
    <cellStyle name="style1422888596853 6" xfId="10584"/>
    <cellStyle name="style1422888596853 7" xfId="5440"/>
    <cellStyle name="style1422888596887" xfId="294"/>
    <cellStyle name="style1422888596887 2" xfId="399"/>
    <cellStyle name="style1422888596887 2 2" xfId="2329"/>
    <cellStyle name="style1422888596887 2 2 2" xfId="2330"/>
    <cellStyle name="style1422888596887 2 2 2 2" xfId="12616"/>
    <cellStyle name="style1422888596887 2 2 2 3" xfId="9500"/>
    <cellStyle name="style1422888596887 2 2 3" xfId="12615"/>
    <cellStyle name="style1422888596887 2 2 4" xfId="6930"/>
    <cellStyle name="style1422888596887 2 3" xfId="2331"/>
    <cellStyle name="style1422888596887 2 3 2" xfId="2332"/>
    <cellStyle name="style1422888596887 2 3 2 2" xfId="12618"/>
    <cellStyle name="style1422888596887 2 3 2 3" xfId="9984"/>
    <cellStyle name="style1422888596887 2 3 3" xfId="12617"/>
    <cellStyle name="style1422888596887 2 3 4" xfId="7414"/>
    <cellStyle name="style1422888596887 2 4" xfId="2333"/>
    <cellStyle name="style1422888596887 2 4 2" xfId="12619"/>
    <cellStyle name="style1422888596887 2 4 3" xfId="8082"/>
    <cellStyle name="style1422888596887 2 5" xfId="10690"/>
    <cellStyle name="style1422888596887 2 6" xfId="5546"/>
    <cellStyle name="style1422888596887 3" xfId="2334"/>
    <cellStyle name="style1422888596887 3 2" xfId="2335"/>
    <cellStyle name="style1422888596887 3 2 2" xfId="12621"/>
    <cellStyle name="style1422888596887 3 2 3" xfId="9395"/>
    <cellStyle name="style1422888596887 3 3" xfId="12620"/>
    <cellStyle name="style1422888596887 3 4" xfId="6825"/>
    <cellStyle name="style1422888596887 4" xfId="2336"/>
    <cellStyle name="style1422888596887 4 2" xfId="2337"/>
    <cellStyle name="style1422888596887 4 2 2" xfId="12623"/>
    <cellStyle name="style1422888596887 4 2 3" xfId="9879"/>
    <cellStyle name="style1422888596887 4 3" xfId="12622"/>
    <cellStyle name="style1422888596887 4 4" xfId="7309"/>
    <cellStyle name="style1422888596887 5" xfId="2338"/>
    <cellStyle name="style1422888596887 5 2" xfId="12624"/>
    <cellStyle name="style1422888596887 5 3" xfId="8081"/>
    <cellStyle name="style1422888596887 6" xfId="10585"/>
    <cellStyle name="style1422888596887 7" xfId="5441"/>
    <cellStyle name="style1422888596920" xfId="295"/>
    <cellStyle name="style1422888596920 2" xfId="400"/>
    <cellStyle name="style1422888596920 2 2" xfId="2339"/>
    <cellStyle name="style1422888596920 2 2 2" xfId="2340"/>
    <cellStyle name="style1422888596920 2 2 2 2" xfId="12626"/>
    <cellStyle name="style1422888596920 2 2 2 3" xfId="9501"/>
    <cellStyle name="style1422888596920 2 2 3" xfId="12625"/>
    <cellStyle name="style1422888596920 2 2 4" xfId="6931"/>
    <cellStyle name="style1422888596920 2 3" xfId="2341"/>
    <cellStyle name="style1422888596920 2 3 2" xfId="2342"/>
    <cellStyle name="style1422888596920 2 3 2 2" xfId="12628"/>
    <cellStyle name="style1422888596920 2 3 2 3" xfId="9985"/>
    <cellStyle name="style1422888596920 2 3 3" xfId="12627"/>
    <cellStyle name="style1422888596920 2 3 4" xfId="7415"/>
    <cellStyle name="style1422888596920 2 4" xfId="2343"/>
    <cellStyle name="style1422888596920 2 4 2" xfId="12629"/>
    <cellStyle name="style1422888596920 2 4 3" xfId="8084"/>
    <cellStyle name="style1422888596920 2 5" xfId="10691"/>
    <cellStyle name="style1422888596920 2 6" xfId="5547"/>
    <cellStyle name="style1422888596920 3" xfId="2344"/>
    <cellStyle name="style1422888596920 3 2" xfId="2345"/>
    <cellStyle name="style1422888596920 3 2 2" xfId="12631"/>
    <cellStyle name="style1422888596920 3 2 3" xfId="9396"/>
    <cellStyle name="style1422888596920 3 3" xfId="12630"/>
    <cellStyle name="style1422888596920 3 4" xfId="6826"/>
    <cellStyle name="style1422888596920 4" xfId="2346"/>
    <cellStyle name="style1422888596920 4 2" xfId="2347"/>
    <cellStyle name="style1422888596920 4 2 2" xfId="12633"/>
    <cellStyle name="style1422888596920 4 2 3" xfId="9880"/>
    <cellStyle name="style1422888596920 4 3" xfId="12632"/>
    <cellStyle name="style1422888596920 4 4" xfId="7310"/>
    <cellStyle name="style1422888596920 5" xfId="2348"/>
    <cellStyle name="style1422888596920 5 2" xfId="12634"/>
    <cellStyle name="style1422888596920 5 3" xfId="8083"/>
    <cellStyle name="style1422888596920 6" xfId="10586"/>
    <cellStyle name="style1422888596920 7" xfId="5442"/>
    <cellStyle name="style1422888597025" xfId="296"/>
    <cellStyle name="style1422888597025 2" xfId="401"/>
    <cellStyle name="style1422888597025 2 2" xfId="2349"/>
    <cellStyle name="style1422888597025 2 2 2" xfId="2350"/>
    <cellStyle name="style1422888597025 2 2 2 2" xfId="12636"/>
    <cellStyle name="style1422888597025 2 2 2 3" xfId="9502"/>
    <cellStyle name="style1422888597025 2 2 3" xfId="12635"/>
    <cellStyle name="style1422888597025 2 2 4" xfId="6932"/>
    <cellStyle name="style1422888597025 2 3" xfId="2351"/>
    <cellStyle name="style1422888597025 2 3 2" xfId="2352"/>
    <cellStyle name="style1422888597025 2 3 2 2" xfId="12638"/>
    <cellStyle name="style1422888597025 2 3 2 3" xfId="9986"/>
    <cellStyle name="style1422888597025 2 3 3" xfId="12637"/>
    <cellStyle name="style1422888597025 2 3 4" xfId="7416"/>
    <cellStyle name="style1422888597025 2 4" xfId="2353"/>
    <cellStyle name="style1422888597025 2 4 2" xfId="12639"/>
    <cellStyle name="style1422888597025 2 4 3" xfId="8086"/>
    <cellStyle name="style1422888597025 2 5" xfId="10692"/>
    <cellStyle name="style1422888597025 2 6" xfId="5548"/>
    <cellStyle name="style1422888597025 3" xfId="2354"/>
    <cellStyle name="style1422888597025 3 2" xfId="2355"/>
    <cellStyle name="style1422888597025 3 2 2" xfId="12641"/>
    <cellStyle name="style1422888597025 3 2 3" xfId="9397"/>
    <cellStyle name="style1422888597025 3 3" xfId="12640"/>
    <cellStyle name="style1422888597025 3 4" xfId="6827"/>
    <cellStyle name="style1422888597025 4" xfId="2356"/>
    <cellStyle name="style1422888597025 4 2" xfId="2357"/>
    <cellStyle name="style1422888597025 4 2 2" xfId="12643"/>
    <cellStyle name="style1422888597025 4 2 3" xfId="9881"/>
    <cellStyle name="style1422888597025 4 3" xfId="12642"/>
    <cellStyle name="style1422888597025 4 4" xfId="7311"/>
    <cellStyle name="style1422888597025 5" xfId="2358"/>
    <cellStyle name="style1422888597025 5 2" xfId="12644"/>
    <cellStyle name="style1422888597025 5 3" xfId="8085"/>
    <cellStyle name="style1422888597025 6" xfId="10587"/>
    <cellStyle name="style1422888597025 7" xfId="5443"/>
    <cellStyle name="style1422888597060" xfId="297"/>
    <cellStyle name="style1422888597060 2" xfId="402"/>
    <cellStyle name="style1422888597060 2 2" xfId="2359"/>
    <cellStyle name="style1422888597060 2 2 2" xfId="2360"/>
    <cellStyle name="style1422888597060 2 2 2 2" xfId="12646"/>
    <cellStyle name="style1422888597060 2 2 2 3" xfId="9503"/>
    <cellStyle name="style1422888597060 2 2 3" xfId="12645"/>
    <cellStyle name="style1422888597060 2 2 4" xfId="6933"/>
    <cellStyle name="style1422888597060 2 3" xfId="2361"/>
    <cellStyle name="style1422888597060 2 3 2" xfId="2362"/>
    <cellStyle name="style1422888597060 2 3 2 2" xfId="12648"/>
    <cellStyle name="style1422888597060 2 3 2 3" xfId="9987"/>
    <cellStyle name="style1422888597060 2 3 3" xfId="12647"/>
    <cellStyle name="style1422888597060 2 3 4" xfId="7417"/>
    <cellStyle name="style1422888597060 2 4" xfId="2363"/>
    <cellStyle name="style1422888597060 2 4 2" xfId="12649"/>
    <cellStyle name="style1422888597060 2 4 3" xfId="8088"/>
    <cellStyle name="style1422888597060 2 5" xfId="10693"/>
    <cellStyle name="style1422888597060 2 6" xfId="5549"/>
    <cellStyle name="style1422888597060 3" xfId="2364"/>
    <cellStyle name="style1422888597060 3 2" xfId="2365"/>
    <cellStyle name="style1422888597060 3 2 2" xfId="12651"/>
    <cellStyle name="style1422888597060 3 2 3" xfId="9398"/>
    <cellStyle name="style1422888597060 3 3" xfId="12650"/>
    <cellStyle name="style1422888597060 3 4" xfId="6828"/>
    <cellStyle name="style1422888597060 4" xfId="2366"/>
    <cellStyle name="style1422888597060 4 2" xfId="2367"/>
    <cellStyle name="style1422888597060 4 2 2" xfId="12653"/>
    <cellStyle name="style1422888597060 4 2 3" xfId="9882"/>
    <cellStyle name="style1422888597060 4 3" xfId="12652"/>
    <cellStyle name="style1422888597060 4 4" xfId="7312"/>
    <cellStyle name="style1422888597060 5" xfId="2368"/>
    <cellStyle name="style1422888597060 5 2" xfId="12654"/>
    <cellStyle name="style1422888597060 5 3" xfId="8087"/>
    <cellStyle name="style1422888597060 6" xfId="10588"/>
    <cellStyle name="style1422888597060 7" xfId="5444"/>
    <cellStyle name="style1422888597093" xfId="298"/>
    <cellStyle name="style1422888597093 2" xfId="403"/>
    <cellStyle name="style1422888597093 2 2" xfId="2369"/>
    <cellStyle name="style1422888597093 2 2 2" xfId="2370"/>
    <cellStyle name="style1422888597093 2 2 2 2" xfId="12656"/>
    <cellStyle name="style1422888597093 2 2 2 3" xfId="9504"/>
    <cellStyle name="style1422888597093 2 2 3" xfId="12655"/>
    <cellStyle name="style1422888597093 2 2 4" xfId="6934"/>
    <cellStyle name="style1422888597093 2 3" xfId="2371"/>
    <cellStyle name="style1422888597093 2 3 2" xfId="2372"/>
    <cellStyle name="style1422888597093 2 3 2 2" xfId="12658"/>
    <cellStyle name="style1422888597093 2 3 2 3" xfId="9988"/>
    <cellStyle name="style1422888597093 2 3 3" xfId="12657"/>
    <cellStyle name="style1422888597093 2 3 4" xfId="7418"/>
    <cellStyle name="style1422888597093 2 4" xfId="2373"/>
    <cellStyle name="style1422888597093 2 4 2" xfId="12659"/>
    <cellStyle name="style1422888597093 2 4 3" xfId="8090"/>
    <cellStyle name="style1422888597093 2 5" xfId="10694"/>
    <cellStyle name="style1422888597093 2 6" xfId="5550"/>
    <cellStyle name="style1422888597093 3" xfId="2374"/>
    <cellStyle name="style1422888597093 3 2" xfId="2375"/>
    <cellStyle name="style1422888597093 3 2 2" xfId="12661"/>
    <cellStyle name="style1422888597093 3 2 3" xfId="9399"/>
    <cellStyle name="style1422888597093 3 3" xfId="12660"/>
    <cellStyle name="style1422888597093 3 4" xfId="6829"/>
    <cellStyle name="style1422888597093 4" xfId="2376"/>
    <cellStyle name="style1422888597093 4 2" xfId="2377"/>
    <cellStyle name="style1422888597093 4 2 2" xfId="12663"/>
    <cellStyle name="style1422888597093 4 2 3" xfId="9883"/>
    <cellStyle name="style1422888597093 4 3" xfId="12662"/>
    <cellStyle name="style1422888597093 4 4" xfId="7313"/>
    <cellStyle name="style1422888597093 5" xfId="2378"/>
    <cellStyle name="style1422888597093 5 2" xfId="12664"/>
    <cellStyle name="style1422888597093 5 3" xfId="8089"/>
    <cellStyle name="style1422888597093 6" xfId="10589"/>
    <cellStyle name="style1422888597093 7" xfId="5445"/>
    <cellStyle name="style1422888597207" xfId="299"/>
    <cellStyle name="style1422888597207 2" xfId="404"/>
    <cellStyle name="style1422888597207 2 2" xfId="2379"/>
    <cellStyle name="style1422888597207 2 2 2" xfId="2380"/>
    <cellStyle name="style1422888597207 2 2 2 2" xfId="12666"/>
    <cellStyle name="style1422888597207 2 2 2 3" xfId="9505"/>
    <cellStyle name="style1422888597207 2 2 3" xfId="12665"/>
    <cellStyle name="style1422888597207 2 2 4" xfId="6935"/>
    <cellStyle name="style1422888597207 2 3" xfId="2381"/>
    <cellStyle name="style1422888597207 2 3 2" xfId="2382"/>
    <cellStyle name="style1422888597207 2 3 2 2" xfId="12668"/>
    <cellStyle name="style1422888597207 2 3 2 3" xfId="9989"/>
    <cellStyle name="style1422888597207 2 3 3" xfId="12667"/>
    <cellStyle name="style1422888597207 2 3 4" xfId="7419"/>
    <cellStyle name="style1422888597207 2 4" xfId="2383"/>
    <cellStyle name="style1422888597207 2 4 2" xfId="12669"/>
    <cellStyle name="style1422888597207 2 4 3" xfId="8092"/>
    <cellStyle name="style1422888597207 2 5" xfId="10695"/>
    <cellStyle name="style1422888597207 2 6" xfId="5551"/>
    <cellStyle name="style1422888597207 3" xfId="2384"/>
    <cellStyle name="style1422888597207 3 2" xfId="2385"/>
    <cellStyle name="style1422888597207 3 2 2" xfId="12671"/>
    <cellStyle name="style1422888597207 3 2 3" xfId="9400"/>
    <cellStyle name="style1422888597207 3 3" xfId="12670"/>
    <cellStyle name="style1422888597207 3 4" xfId="6830"/>
    <cellStyle name="style1422888597207 4" xfId="2386"/>
    <cellStyle name="style1422888597207 4 2" xfId="2387"/>
    <cellStyle name="style1422888597207 4 2 2" xfId="12673"/>
    <cellStyle name="style1422888597207 4 2 3" xfId="9884"/>
    <cellStyle name="style1422888597207 4 3" xfId="12672"/>
    <cellStyle name="style1422888597207 4 4" xfId="7314"/>
    <cellStyle name="style1422888597207 5" xfId="2388"/>
    <cellStyle name="style1422888597207 5 2" xfId="12674"/>
    <cellStyle name="style1422888597207 5 3" xfId="8091"/>
    <cellStyle name="style1422888597207 6" xfId="10590"/>
    <cellStyle name="style1422888597207 7" xfId="5446"/>
    <cellStyle name="style1422888597249" xfId="300"/>
    <cellStyle name="style1422888597249 2" xfId="405"/>
    <cellStyle name="style1422888597249 2 2" xfId="2389"/>
    <cellStyle name="style1422888597249 2 2 2" xfId="2390"/>
    <cellStyle name="style1422888597249 2 2 2 2" xfId="12676"/>
    <cellStyle name="style1422888597249 2 2 2 3" xfId="9506"/>
    <cellStyle name="style1422888597249 2 2 3" xfId="12675"/>
    <cellStyle name="style1422888597249 2 2 4" xfId="6936"/>
    <cellStyle name="style1422888597249 2 3" xfId="2391"/>
    <cellStyle name="style1422888597249 2 3 2" xfId="2392"/>
    <cellStyle name="style1422888597249 2 3 2 2" xfId="12678"/>
    <cellStyle name="style1422888597249 2 3 2 3" xfId="9990"/>
    <cellStyle name="style1422888597249 2 3 3" xfId="12677"/>
    <cellStyle name="style1422888597249 2 3 4" xfId="7420"/>
    <cellStyle name="style1422888597249 2 4" xfId="2393"/>
    <cellStyle name="style1422888597249 2 4 2" xfId="12679"/>
    <cellStyle name="style1422888597249 2 4 3" xfId="8094"/>
    <cellStyle name="style1422888597249 2 5" xfId="10696"/>
    <cellStyle name="style1422888597249 2 6" xfId="5552"/>
    <cellStyle name="style1422888597249 3" xfId="2394"/>
    <cellStyle name="style1422888597249 3 2" xfId="2395"/>
    <cellStyle name="style1422888597249 3 2 2" xfId="12681"/>
    <cellStyle name="style1422888597249 3 2 3" xfId="9401"/>
    <cellStyle name="style1422888597249 3 3" xfId="12680"/>
    <cellStyle name="style1422888597249 3 4" xfId="6831"/>
    <cellStyle name="style1422888597249 4" xfId="2396"/>
    <cellStyle name="style1422888597249 4 2" xfId="2397"/>
    <cellStyle name="style1422888597249 4 2 2" xfId="12683"/>
    <cellStyle name="style1422888597249 4 2 3" xfId="9885"/>
    <cellStyle name="style1422888597249 4 3" xfId="12682"/>
    <cellStyle name="style1422888597249 4 4" xfId="7315"/>
    <cellStyle name="style1422888597249 5" xfId="2398"/>
    <cellStyle name="style1422888597249 5 2" xfId="12684"/>
    <cellStyle name="style1422888597249 5 3" xfId="8093"/>
    <cellStyle name="style1422888597249 6" xfId="10591"/>
    <cellStyle name="style1422888597249 7" xfId="5447"/>
    <cellStyle name="style1422888597294" xfId="301"/>
    <cellStyle name="style1422888597294 2" xfId="406"/>
    <cellStyle name="style1422888597294 2 2" xfId="2399"/>
    <cellStyle name="style1422888597294 2 2 2" xfId="2400"/>
    <cellStyle name="style1422888597294 2 2 2 2" xfId="12686"/>
    <cellStyle name="style1422888597294 2 2 2 3" xfId="9507"/>
    <cellStyle name="style1422888597294 2 2 3" xfId="12685"/>
    <cellStyle name="style1422888597294 2 2 4" xfId="6937"/>
    <cellStyle name="style1422888597294 2 3" xfId="2401"/>
    <cellStyle name="style1422888597294 2 3 2" xfId="2402"/>
    <cellStyle name="style1422888597294 2 3 2 2" xfId="12688"/>
    <cellStyle name="style1422888597294 2 3 2 3" xfId="9991"/>
    <cellStyle name="style1422888597294 2 3 3" xfId="12687"/>
    <cellStyle name="style1422888597294 2 3 4" xfId="7421"/>
    <cellStyle name="style1422888597294 2 4" xfId="2403"/>
    <cellStyle name="style1422888597294 2 4 2" xfId="12689"/>
    <cellStyle name="style1422888597294 2 4 3" xfId="8096"/>
    <cellStyle name="style1422888597294 2 5" xfId="10697"/>
    <cellStyle name="style1422888597294 2 6" xfId="5553"/>
    <cellStyle name="style1422888597294 3" xfId="2404"/>
    <cellStyle name="style1422888597294 3 2" xfId="2405"/>
    <cellStyle name="style1422888597294 3 2 2" xfId="12691"/>
    <cellStyle name="style1422888597294 3 2 3" xfId="9402"/>
    <cellStyle name="style1422888597294 3 3" xfId="12690"/>
    <cellStyle name="style1422888597294 3 4" xfId="6832"/>
    <cellStyle name="style1422888597294 4" xfId="2406"/>
    <cellStyle name="style1422888597294 4 2" xfId="2407"/>
    <cellStyle name="style1422888597294 4 2 2" xfId="12693"/>
    <cellStyle name="style1422888597294 4 2 3" xfId="9886"/>
    <cellStyle name="style1422888597294 4 3" xfId="12692"/>
    <cellStyle name="style1422888597294 4 4" xfId="7316"/>
    <cellStyle name="style1422888597294 5" xfId="2408"/>
    <cellStyle name="style1422888597294 5 2" xfId="12694"/>
    <cellStyle name="style1422888597294 5 3" xfId="8095"/>
    <cellStyle name="style1422888597294 6" xfId="10592"/>
    <cellStyle name="style1422888597294 7" xfId="5448"/>
    <cellStyle name="style1422888597338" xfId="302"/>
    <cellStyle name="style1422888597338 2" xfId="407"/>
    <cellStyle name="style1422888597338 2 2" xfId="2409"/>
    <cellStyle name="style1422888597338 2 2 2" xfId="2410"/>
    <cellStyle name="style1422888597338 2 2 2 2" xfId="12696"/>
    <cellStyle name="style1422888597338 2 2 2 3" xfId="9508"/>
    <cellStyle name="style1422888597338 2 2 3" xfId="12695"/>
    <cellStyle name="style1422888597338 2 2 4" xfId="6938"/>
    <cellStyle name="style1422888597338 2 3" xfId="2411"/>
    <cellStyle name="style1422888597338 2 3 2" xfId="2412"/>
    <cellStyle name="style1422888597338 2 3 2 2" xfId="12698"/>
    <cellStyle name="style1422888597338 2 3 2 3" xfId="9992"/>
    <cellStyle name="style1422888597338 2 3 3" xfId="12697"/>
    <cellStyle name="style1422888597338 2 3 4" xfId="7422"/>
    <cellStyle name="style1422888597338 2 4" xfId="2413"/>
    <cellStyle name="style1422888597338 2 4 2" xfId="12699"/>
    <cellStyle name="style1422888597338 2 4 3" xfId="8098"/>
    <cellStyle name="style1422888597338 2 5" xfId="10698"/>
    <cellStyle name="style1422888597338 2 6" xfId="5554"/>
    <cellStyle name="style1422888597338 3" xfId="2414"/>
    <cellStyle name="style1422888597338 3 2" xfId="2415"/>
    <cellStyle name="style1422888597338 3 2 2" xfId="12701"/>
    <cellStyle name="style1422888597338 3 2 3" xfId="9403"/>
    <cellStyle name="style1422888597338 3 3" xfId="12700"/>
    <cellStyle name="style1422888597338 3 4" xfId="6833"/>
    <cellStyle name="style1422888597338 4" xfId="2416"/>
    <cellStyle name="style1422888597338 4 2" xfId="2417"/>
    <cellStyle name="style1422888597338 4 2 2" xfId="12703"/>
    <cellStyle name="style1422888597338 4 2 3" xfId="9887"/>
    <cellStyle name="style1422888597338 4 3" xfId="12702"/>
    <cellStyle name="style1422888597338 4 4" xfId="7317"/>
    <cellStyle name="style1422888597338 5" xfId="2418"/>
    <cellStyle name="style1422888597338 5 2" xfId="12704"/>
    <cellStyle name="style1422888597338 5 3" xfId="8097"/>
    <cellStyle name="style1422888597338 6" xfId="10593"/>
    <cellStyle name="style1422888597338 7" xfId="5449"/>
    <cellStyle name="style1422888597376" xfId="303"/>
    <cellStyle name="style1422888597376 2" xfId="408"/>
    <cellStyle name="style1422888597376 2 2" xfId="2419"/>
    <cellStyle name="style1422888597376 2 2 2" xfId="2420"/>
    <cellStyle name="style1422888597376 2 2 2 2" xfId="12706"/>
    <cellStyle name="style1422888597376 2 2 2 3" xfId="9509"/>
    <cellStyle name="style1422888597376 2 2 3" xfId="12705"/>
    <cellStyle name="style1422888597376 2 2 4" xfId="6939"/>
    <cellStyle name="style1422888597376 2 3" xfId="2421"/>
    <cellStyle name="style1422888597376 2 3 2" xfId="2422"/>
    <cellStyle name="style1422888597376 2 3 2 2" xfId="12708"/>
    <cellStyle name="style1422888597376 2 3 2 3" xfId="9993"/>
    <cellStyle name="style1422888597376 2 3 3" xfId="12707"/>
    <cellStyle name="style1422888597376 2 3 4" xfId="7423"/>
    <cellStyle name="style1422888597376 2 4" xfId="2423"/>
    <cellStyle name="style1422888597376 2 4 2" xfId="12709"/>
    <cellStyle name="style1422888597376 2 4 3" xfId="8100"/>
    <cellStyle name="style1422888597376 2 5" xfId="10699"/>
    <cellStyle name="style1422888597376 2 6" xfId="5555"/>
    <cellStyle name="style1422888597376 3" xfId="2424"/>
    <cellStyle name="style1422888597376 3 2" xfId="2425"/>
    <cellStyle name="style1422888597376 3 2 2" xfId="12711"/>
    <cellStyle name="style1422888597376 3 2 3" xfId="9404"/>
    <cellStyle name="style1422888597376 3 3" xfId="12710"/>
    <cellStyle name="style1422888597376 3 4" xfId="6834"/>
    <cellStyle name="style1422888597376 4" xfId="2426"/>
    <cellStyle name="style1422888597376 4 2" xfId="2427"/>
    <cellStyle name="style1422888597376 4 2 2" xfId="12713"/>
    <cellStyle name="style1422888597376 4 2 3" xfId="9888"/>
    <cellStyle name="style1422888597376 4 3" xfId="12712"/>
    <cellStyle name="style1422888597376 4 4" xfId="7318"/>
    <cellStyle name="style1422888597376 5" xfId="2428"/>
    <cellStyle name="style1422888597376 5 2" xfId="12714"/>
    <cellStyle name="style1422888597376 5 3" xfId="8099"/>
    <cellStyle name="style1422888597376 6" xfId="10594"/>
    <cellStyle name="style1422888597376 7" xfId="5450"/>
    <cellStyle name="style1422888597476" xfId="304"/>
    <cellStyle name="style1422888597476 2" xfId="409"/>
    <cellStyle name="style1422888597476 2 2" xfId="2429"/>
    <cellStyle name="style1422888597476 2 2 2" xfId="2430"/>
    <cellStyle name="style1422888597476 2 2 2 2" xfId="12716"/>
    <cellStyle name="style1422888597476 2 2 2 3" xfId="9510"/>
    <cellStyle name="style1422888597476 2 2 3" xfId="12715"/>
    <cellStyle name="style1422888597476 2 2 4" xfId="6940"/>
    <cellStyle name="style1422888597476 2 3" xfId="2431"/>
    <cellStyle name="style1422888597476 2 3 2" xfId="2432"/>
    <cellStyle name="style1422888597476 2 3 2 2" xfId="12718"/>
    <cellStyle name="style1422888597476 2 3 2 3" xfId="9994"/>
    <cellStyle name="style1422888597476 2 3 3" xfId="12717"/>
    <cellStyle name="style1422888597476 2 3 4" xfId="7424"/>
    <cellStyle name="style1422888597476 2 4" xfId="2433"/>
    <cellStyle name="style1422888597476 2 4 2" xfId="12719"/>
    <cellStyle name="style1422888597476 2 4 3" xfId="8102"/>
    <cellStyle name="style1422888597476 2 5" xfId="10700"/>
    <cellStyle name="style1422888597476 2 6" xfId="5556"/>
    <cellStyle name="style1422888597476 3" xfId="2434"/>
    <cellStyle name="style1422888597476 3 2" xfId="2435"/>
    <cellStyle name="style1422888597476 3 2 2" xfId="12721"/>
    <cellStyle name="style1422888597476 3 2 3" xfId="9405"/>
    <cellStyle name="style1422888597476 3 3" xfId="12720"/>
    <cellStyle name="style1422888597476 3 4" xfId="6835"/>
    <cellStyle name="style1422888597476 4" xfId="2436"/>
    <cellStyle name="style1422888597476 4 2" xfId="2437"/>
    <cellStyle name="style1422888597476 4 2 2" xfId="12723"/>
    <cellStyle name="style1422888597476 4 2 3" xfId="9889"/>
    <cellStyle name="style1422888597476 4 3" xfId="12722"/>
    <cellStyle name="style1422888597476 4 4" xfId="7319"/>
    <cellStyle name="style1422888597476 5" xfId="2438"/>
    <cellStyle name="style1422888597476 5 2" xfId="12724"/>
    <cellStyle name="style1422888597476 5 3" xfId="8101"/>
    <cellStyle name="style1422888597476 6" xfId="10595"/>
    <cellStyle name="style1422888597476 7" xfId="5451"/>
    <cellStyle name="style1422888597513" xfId="305"/>
    <cellStyle name="style1422888597513 2" xfId="410"/>
    <cellStyle name="style1422888597513 2 2" xfId="2439"/>
    <cellStyle name="style1422888597513 2 2 2" xfId="2440"/>
    <cellStyle name="style1422888597513 2 2 2 2" xfId="12726"/>
    <cellStyle name="style1422888597513 2 2 2 3" xfId="9511"/>
    <cellStyle name="style1422888597513 2 2 3" xfId="12725"/>
    <cellStyle name="style1422888597513 2 2 4" xfId="6941"/>
    <cellStyle name="style1422888597513 2 3" xfId="2441"/>
    <cellStyle name="style1422888597513 2 3 2" xfId="2442"/>
    <cellStyle name="style1422888597513 2 3 2 2" xfId="12728"/>
    <cellStyle name="style1422888597513 2 3 2 3" xfId="9995"/>
    <cellStyle name="style1422888597513 2 3 3" xfId="12727"/>
    <cellStyle name="style1422888597513 2 3 4" xfId="7425"/>
    <cellStyle name="style1422888597513 2 4" xfId="2443"/>
    <cellStyle name="style1422888597513 2 4 2" xfId="12729"/>
    <cellStyle name="style1422888597513 2 4 3" xfId="8104"/>
    <cellStyle name="style1422888597513 2 5" xfId="10701"/>
    <cellStyle name="style1422888597513 2 6" xfId="5557"/>
    <cellStyle name="style1422888597513 3" xfId="2444"/>
    <cellStyle name="style1422888597513 3 2" xfId="2445"/>
    <cellStyle name="style1422888597513 3 2 2" xfId="12731"/>
    <cellStyle name="style1422888597513 3 2 3" xfId="9406"/>
    <cellStyle name="style1422888597513 3 3" xfId="12730"/>
    <cellStyle name="style1422888597513 3 4" xfId="6836"/>
    <cellStyle name="style1422888597513 4" xfId="2446"/>
    <cellStyle name="style1422888597513 4 2" xfId="2447"/>
    <cellStyle name="style1422888597513 4 2 2" xfId="12733"/>
    <cellStyle name="style1422888597513 4 2 3" xfId="9890"/>
    <cellStyle name="style1422888597513 4 3" xfId="12732"/>
    <cellStyle name="style1422888597513 4 4" xfId="7320"/>
    <cellStyle name="style1422888597513 5" xfId="2448"/>
    <cellStyle name="style1422888597513 5 2" xfId="12734"/>
    <cellStyle name="style1422888597513 5 3" xfId="8103"/>
    <cellStyle name="style1422888597513 6" xfId="10596"/>
    <cellStyle name="style1422888597513 7" xfId="5452"/>
    <cellStyle name="style1422888597556" xfId="306"/>
    <cellStyle name="style1422888597556 2" xfId="411"/>
    <cellStyle name="style1422888597556 2 2" xfId="2449"/>
    <cellStyle name="style1422888597556 2 2 2" xfId="2450"/>
    <cellStyle name="style1422888597556 2 2 2 2" xfId="12736"/>
    <cellStyle name="style1422888597556 2 2 2 3" xfId="9512"/>
    <cellStyle name="style1422888597556 2 2 3" xfId="12735"/>
    <cellStyle name="style1422888597556 2 2 4" xfId="6942"/>
    <cellStyle name="style1422888597556 2 3" xfId="2451"/>
    <cellStyle name="style1422888597556 2 3 2" xfId="2452"/>
    <cellStyle name="style1422888597556 2 3 2 2" xfId="12738"/>
    <cellStyle name="style1422888597556 2 3 2 3" xfId="9996"/>
    <cellStyle name="style1422888597556 2 3 3" xfId="12737"/>
    <cellStyle name="style1422888597556 2 3 4" xfId="7426"/>
    <cellStyle name="style1422888597556 2 4" xfId="2453"/>
    <cellStyle name="style1422888597556 2 4 2" xfId="12739"/>
    <cellStyle name="style1422888597556 2 4 3" xfId="8106"/>
    <cellStyle name="style1422888597556 2 5" xfId="10702"/>
    <cellStyle name="style1422888597556 2 6" xfId="5558"/>
    <cellStyle name="style1422888597556 3" xfId="2454"/>
    <cellStyle name="style1422888597556 3 2" xfId="2455"/>
    <cellStyle name="style1422888597556 3 2 2" xfId="12741"/>
    <cellStyle name="style1422888597556 3 2 3" xfId="9407"/>
    <cellStyle name="style1422888597556 3 3" xfId="12740"/>
    <cellStyle name="style1422888597556 3 4" xfId="6837"/>
    <cellStyle name="style1422888597556 4" xfId="2456"/>
    <cellStyle name="style1422888597556 4 2" xfId="2457"/>
    <cellStyle name="style1422888597556 4 2 2" xfId="12743"/>
    <cellStyle name="style1422888597556 4 2 3" xfId="9891"/>
    <cellStyle name="style1422888597556 4 3" xfId="12742"/>
    <cellStyle name="style1422888597556 4 4" xfId="7321"/>
    <cellStyle name="style1422888597556 5" xfId="2458"/>
    <cellStyle name="style1422888597556 5 2" xfId="12744"/>
    <cellStyle name="style1422888597556 5 3" xfId="8105"/>
    <cellStyle name="style1422888597556 6" xfId="10597"/>
    <cellStyle name="style1422888597556 7" xfId="5453"/>
    <cellStyle name="style1422888597589" xfId="307"/>
    <cellStyle name="style1422888597589 2" xfId="412"/>
    <cellStyle name="style1422888597589 2 2" xfId="2459"/>
    <cellStyle name="style1422888597589 2 2 2" xfId="2460"/>
    <cellStyle name="style1422888597589 2 2 2 2" xfId="12746"/>
    <cellStyle name="style1422888597589 2 2 2 3" xfId="9513"/>
    <cellStyle name="style1422888597589 2 2 3" xfId="12745"/>
    <cellStyle name="style1422888597589 2 2 4" xfId="6943"/>
    <cellStyle name="style1422888597589 2 3" xfId="2461"/>
    <cellStyle name="style1422888597589 2 3 2" xfId="2462"/>
    <cellStyle name="style1422888597589 2 3 2 2" xfId="12748"/>
    <cellStyle name="style1422888597589 2 3 2 3" xfId="9997"/>
    <cellStyle name="style1422888597589 2 3 3" xfId="12747"/>
    <cellStyle name="style1422888597589 2 3 4" xfId="7427"/>
    <cellStyle name="style1422888597589 2 4" xfId="2463"/>
    <cellStyle name="style1422888597589 2 4 2" xfId="12749"/>
    <cellStyle name="style1422888597589 2 4 3" xfId="8108"/>
    <cellStyle name="style1422888597589 2 5" xfId="10703"/>
    <cellStyle name="style1422888597589 2 6" xfId="5559"/>
    <cellStyle name="style1422888597589 3" xfId="2464"/>
    <cellStyle name="style1422888597589 3 2" xfId="2465"/>
    <cellStyle name="style1422888597589 3 2 2" xfId="12751"/>
    <cellStyle name="style1422888597589 3 2 3" xfId="9408"/>
    <cellStyle name="style1422888597589 3 3" xfId="12750"/>
    <cellStyle name="style1422888597589 3 4" xfId="6838"/>
    <cellStyle name="style1422888597589 4" xfId="2466"/>
    <cellStyle name="style1422888597589 4 2" xfId="2467"/>
    <cellStyle name="style1422888597589 4 2 2" xfId="12753"/>
    <cellStyle name="style1422888597589 4 2 3" xfId="9892"/>
    <cellStyle name="style1422888597589 4 3" xfId="12752"/>
    <cellStyle name="style1422888597589 4 4" xfId="7322"/>
    <cellStyle name="style1422888597589 5" xfId="2468"/>
    <cellStyle name="style1422888597589 5 2" xfId="12754"/>
    <cellStyle name="style1422888597589 5 3" xfId="8107"/>
    <cellStyle name="style1422888597589 6" xfId="10598"/>
    <cellStyle name="style1422888597589 7" xfId="5454"/>
    <cellStyle name="style1422888597819" xfId="308"/>
    <cellStyle name="style1422888597819 2" xfId="413"/>
    <cellStyle name="style1422888597819 2 2" xfId="2469"/>
    <cellStyle name="style1422888597819 2 2 2" xfId="2470"/>
    <cellStyle name="style1422888597819 2 2 2 2" xfId="12756"/>
    <cellStyle name="style1422888597819 2 2 2 3" xfId="9514"/>
    <cellStyle name="style1422888597819 2 2 3" xfId="12755"/>
    <cellStyle name="style1422888597819 2 2 4" xfId="6944"/>
    <cellStyle name="style1422888597819 2 3" xfId="2471"/>
    <cellStyle name="style1422888597819 2 3 2" xfId="2472"/>
    <cellStyle name="style1422888597819 2 3 2 2" xfId="12758"/>
    <cellStyle name="style1422888597819 2 3 2 3" xfId="9998"/>
    <cellStyle name="style1422888597819 2 3 3" xfId="12757"/>
    <cellStyle name="style1422888597819 2 3 4" xfId="7428"/>
    <cellStyle name="style1422888597819 2 4" xfId="2473"/>
    <cellStyle name="style1422888597819 2 4 2" xfId="12759"/>
    <cellStyle name="style1422888597819 2 4 3" xfId="8110"/>
    <cellStyle name="style1422888597819 2 5" xfId="10704"/>
    <cellStyle name="style1422888597819 2 6" xfId="5560"/>
    <cellStyle name="style1422888597819 3" xfId="2474"/>
    <cellStyle name="style1422888597819 3 2" xfId="2475"/>
    <cellStyle name="style1422888597819 3 2 2" xfId="12761"/>
    <cellStyle name="style1422888597819 3 2 3" xfId="9409"/>
    <cellStyle name="style1422888597819 3 3" xfId="12760"/>
    <cellStyle name="style1422888597819 3 4" xfId="6839"/>
    <cellStyle name="style1422888597819 4" xfId="2476"/>
    <cellStyle name="style1422888597819 4 2" xfId="2477"/>
    <cellStyle name="style1422888597819 4 2 2" xfId="12763"/>
    <cellStyle name="style1422888597819 4 2 3" xfId="9893"/>
    <cellStyle name="style1422888597819 4 3" xfId="12762"/>
    <cellStyle name="style1422888597819 4 4" xfId="7323"/>
    <cellStyle name="style1422888597819 5" xfId="2478"/>
    <cellStyle name="style1422888597819 5 2" xfId="12764"/>
    <cellStyle name="style1422888597819 5 3" xfId="8109"/>
    <cellStyle name="style1422888597819 6" xfId="10599"/>
    <cellStyle name="style1422888597819 7" xfId="5455"/>
    <cellStyle name="style1422888597852" xfId="309"/>
    <cellStyle name="style1422888597852 2" xfId="414"/>
    <cellStyle name="style1422888597852 2 2" xfId="2479"/>
    <cellStyle name="style1422888597852 2 2 2" xfId="2480"/>
    <cellStyle name="style1422888597852 2 2 2 2" xfId="12766"/>
    <cellStyle name="style1422888597852 2 2 2 3" xfId="9515"/>
    <cellStyle name="style1422888597852 2 2 3" xfId="12765"/>
    <cellStyle name="style1422888597852 2 2 4" xfId="6945"/>
    <cellStyle name="style1422888597852 2 3" xfId="2481"/>
    <cellStyle name="style1422888597852 2 3 2" xfId="2482"/>
    <cellStyle name="style1422888597852 2 3 2 2" xfId="12768"/>
    <cellStyle name="style1422888597852 2 3 2 3" xfId="9999"/>
    <cellStyle name="style1422888597852 2 3 3" xfId="12767"/>
    <cellStyle name="style1422888597852 2 3 4" xfId="7429"/>
    <cellStyle name="style1422888597852 2 4" xfId="2483"/>
    <cellStyle name="style1422888597852 2 4 2" xfId="12769"/>
    <cellStyle name="style1422888597852 2 4 3" xfId="8112"/>
    <cellStyle name="style1422888597852 2 5" xfId="10705"/>
    <cellStyle name="style1422888597852 2 6" xfId="5561"/>
    <cellStyle name="style1422888597852 3" xfId="2484"/>
    <cellStyle name="style1422888597852 3 2" xfId="2485"/>
    <cellStyle name="style1422888597852 3 2 2" xfId="12771"/>
    <cellStyle name="style1422888597852 3 2 3" xfId="9410"/>
    <cellStyle name="style1422888597852 3 3" xfId="12770"/>
    <cellStyle name="style1422888597852 3 4" xfId="6840"/>
    <cellStyle name="style1422888597852 4" xfId="2486"/>
    <cellStyle name="style1422888597852 4 2" xfId="2487"/>
    <cellStyle name="style1422888597852 4 2 2" xfId="12773"/>
    <cellStyle name="style1422888597852 4 2 3" xfId="9894"/>
    <cellStyle name="style1422888597852 4 3" xfId="12772"/>
    <cellStyle name="style1422888597852 4 4" xfId="7324"/>
    <cellStyle name="style1422888597852 5" xfId="2488"/>
    <cellStyle name="style1422888597852 5 2" xfId="12774"/>
    <cellStyle name="style1422888597852 5 3" xfId="8111"/>
    <cellStyle name="style1422888597852 6" xfId="10600"/>
    <cellStyle name="style1422888597852 7" xfId="5456"/>
    <cellStyle name="style1422888598096" xfId="310"/>
    <cellStyle name="style1422888598096 2" xfId="415"/>
    <cellStyle name="style1422888598096 2 2" xfId="2489"/>
    <cellStyle name="style1422888598096 2 2 2" xfId="2490"/>
    <cellStyle name="style1422888598096 2 2 2 2" xfId="12776"/>
    <cellStyle name="style1422888598096 2 2 2 3" xfId="9516"/>
    <cellStyle name="style1422888598096 2 2 3" xfId="12775"/>
    <cellStyle name="style1422888598096 2 2 4" xfId="6946"/>
    <cellStyle name="style1422888598096 2 3" xfId="2491"/>
    <cellStyle name="style1422888598096 2 3 2" xfId="2492"/>
    <cellStyle name="style1422888598096 2 3 2 2" xfId="12778"/>
    <cellStyle name="style1422888598096 2 3 2 3" xfId="10000"/>
    <cellStyle name="style1422888598096 2 3 3" xfId="12777"/>
    <cellStyle name="style1422888598096 2 3 4" xfId="7430"/>
    <cellStyle name="style1422888598096 2 4" xfId="2493"/>
    <cellStyle name="style1422888598096 2 4 2" xfId="12779"/>
    <cellStyle name="style1422888598096 2 4 3" xfId="8114"/>
    <cellStyle name="style1422888598096 2 5" xfId="10706"/>
    <cellStyle name="style1422888598096 2 6" xfId="5562"/>
    <cellStyle name="style1422888598096 3" xfId="2494"/>
    <cellStyle name="style1422888598096 3 2" xfId="2495"/>
    <cellStyle name="style1422888598096 3 2 2" xfId="12781"/>
    <cellStyle name="style1422888598096 3 2 3" xfId="9411"/>
    <cellStyle name="style1422888598096 3 3" xfId="12780"/>
    <cellStyle name="style1422888598096 3 4" xfId="6841"/>
    <cellStyle name="style1422888598096 4" xfId="2496"/>
    <cellStyle name="style1422888598096 4 2" xfId="2497"/>
    <cellStyle name="style1422888598096 4 2 2" xfId="12783"/>
    <cellStyle name="style1422888598096 4 2 3" xfId="9895"/>
    <cellStyle name="style1422888598096 4 3" xfId="12782"/>
    <cellStyle name="style1422888598096 4 4" xfId="7325"/>
    <cellStyle name="style1422888598096 5" xfId="2498"/>
    <cellStyle name="style1422888598096 5 2" xfId="12784"/>
    <cellStyle name="style1422888598096 5 3" xfId="8113"/>
    <cellStyle name="style1422888598096 6" xfId="10601"/>
    <cellStyle name="style1422888598096 7" xfId="5457"/>
    <cellStyle name="style1422888598129" xfId="311"/>
    <cellStyle name="style1422888598129 2" xfId="416"/>
    <cellStyle name="style1422888598129 2 2" xfId="2499"/>
    <cellStyle name="style1422888598129 2 2 2" xfId="2500"/>
    <cellStyle name="style1422888598129 2 2 2 2" xfId="12786"/>
    <cellStyle name="style1422888598129 2 2 2 3" xfId="9517"/>
    <cellStyle name="style1422888598129 2 2 3" xfId="12785"/>
    <cellStyle name="style1422888598129 2 2 4" xfId="6947"/>
    <cellStyle name="style1422888598129 2 3" xfId="2501"/>
    <cellStyle name="style1422888598129 2 3 2" xfId="2502"/>
    <cellStyle name="style1422888598129 2 3 2 2" xfId="12788"/>
    <cellStyle name="style1422888598129 2 3 2 3" xfId="10001"/>
    <cellStyle name="style1422888598129 2 3 3" xfId="12787"/>
    <cellStyle name="style1422888598129 2 3 4" xfId="7431"/>
    <cellStyle name="style1422888598129 2 4" xfId="2503"/>
    <cellStyle name="style1422888598129 2 4 2" xfId="12789"/>
    <cellStyle name="style1422888598129 2 4 3" xfId="8116"/>
    <cellStyle name="style1422888598129 2 5" xfId="10707"/>
    <cellStyle name="style1422888598129 2 6" xfId="5563"/>
    <cellStyle name="style1422888598129 3" xfId="2504"/>
    <cellStyle name="style1422888598129 3 2" xfId="2505"/>
    <cellStyle name="style1422888598129 3 2 2" xfId="12791"/>
    <cellStyle name="style1422888598129 3 2 3" xfId="9412"/>
    <cellStyle name="style1422888598129 3 3" xfId="12790"/>
    <cellStyle name="style1422888598129 3 4" xfId="6842"/>
    <cellStyle name="style1422888598129 4" xfId="2506"/>
    <cellStyle name="style1422888598129 4 2" xfId="2507"/>
    <cellStyle name="style1422888598129 4 2 2" xfId="12793"/>
    <cellStyle name="style1422888598129 4 2 3" xfId="9896"/>
    <cellStyle name="style1422888598129 4 3" xfId="12792"/>
    <cellStyle name="style1422888598129 4 4" xfId="7326"/>
    <cellStyle name="style1422888598129 5" xfId="2508"/>
    <cellStyle name="style1422888598129 5 2" xfId="12794"/>
    <cellStyle name="style1422888598129 5 3" xfId="8115"/>
    <cellStyle name="style1422888598129 6" xfId="10602"/>
    <cellStyle name="style1422888598129 7" xfId="5458"/>
    <cellStyle name="style1422888598351" xfId="312"/>
    <cellStyle name="style1422888598351 2" xfId="417"/>
    <cellStyle name="style1422888598351 2 2" xfId="2509"/>
    <cellStyle name="style1422888598351 2 2 2" xfId="2510"/>
    <cellStyle name="style1422888598351 2 2 2 2" xfId="12796"/>
    <cellStyle name="style1422888598351 2 2 2 3" xfId="9518"/>
    <cellStyle name="style1422888598351 2 2 3" xfId="12795"/>
    <cellStyle name="style1422888598351 2 2 4" xfId="6948"/>
    <cellStyle name="style1422888598351 2 3" xfId="2511"/>
    <cellStyle name="style1422888598351 2 3 2" xfId="2512"/>
    <cellStyle name="style1422888598351 2 3 2 2" xfId="12798"/>
    <cellStyle name="style1422888598351 2 3 2 3" xfId="10002"/>
    <cellStyle name="style1422888598351 2 3 3" xfId="12797"/>
    <cellStyle name="style1422888598351 2 3 4" xfId="7432"/>
    <cellStyle name="style1422888598351 2 4" xfId="2513"/>
    <cellStyle name="style1422888598351 2 4 2" xfId="12799"/>
    <cellStyle name="style1422888598351 2 4 3" xfId="8118"/>
    <cellStyle name="style1422888598351 2 5" xfId="10708"/>
    <cellStyle name="style1422888598351 2 6" xfId="5564"/>
    <cellStyle name="style1422888598351 3" xfId="2514"/>
    <cellStyle name="style1422888598351 3 2" xfId="2515"/>
    <cellStyle name="style1422888598351 3 2 2" xfId="12801"/>
    <cellStyle name="style1422888598351 3 2 3" xfId="9413"/>
    <cellStyle name="style1422888598351 3 3" xfId="12800"/>
    <cellStyle name="style1422888598351 3 4" xfId="6843"/>
    <cellStyle name="style1422888598351 4" xfId="2516"/>
    <cellStyle name="style1422888598351 4 2" xfId="2517"/>
    <cellStyle name="style1422888598351 4 2 2" xfId="12803"/>
    <cellStyle name="style1422888598351 4 2 3" xfId="9897"/>
    <cellStyle name="style1422888598351 4 3" xfId="12802"/>
    <cellStyle name="style1422888598351 4 4" xfId="7327"/>
    <cellStyle name="style1422888598351 5" xfId="2518"/>
    <cellStyle name="style1422888598351 5 2" xfId="12804"/>
    <cellStyle name="style1422888598351 5 3" xfId="8117"/>
    <cellStyle name="style1422888598351 6" xfId="10603"/>
    <cellStyle name="style1422888598351 7" xfId="5459"/>
    <cellStyle name="style1422888598383" xfId="313"/>
    <cellStyle name="style1422888598383 2" xfId="418"/>
    <cellStyle name="style1422888598383 2 2" xfId="2519"/>
    <cellStyle name="style1422888598383 2 2 2" xfId="2520"/>
    <cellStyle name="style1422888598383 2 2 2 2" xfId="12806"/>
    <cellStyle name="style1422888598383 2 2 2 3" xfId="9519"/>
    <cellStyle name="style1422888598383 2 2 3" xfId="12805"/>
    <cellStyle name="style1422888598383 2 2 4" xfId="6949"/>
    <cellStyle name="style1422888598383 2 3" xfId="2521"/>
    <cellStyle name="style1422888598383 2 3 2" xfId="2522"/>
    <cellStyle name="style1422888598383 2 3 2 2" xfId="12808"/>
    <cellStyle name="style1422888598383 2 3 2 3" xfId="10003"/>
    <cellStyle name="style1422888598383 2 3 3" xfId="12807"/>
    <cellStyle name="style1422888598383 2 3 4" xfId="7433"/>
    <cellStyle name="style1422888598383 2 4" xfId="2523"/>
    <cellStyle name="style1422888598383 2 4 2" xfId="12809"/>
    <cellStyle name="style1422888598383 2 4 3" xfId="8120"/>
    <cellStyle name="style1422888598383 2 5" xfId="10709"/>
    <cellStyle name="style1422888598383 2 6" xfId="5565"/>
    <cellStyle name="style1422888598383 3" xfId="2524"/>
    <cellStyle name="style1422888598383 3 2" xfId="2525"/>
    <cellStyle name="style1422888598383 3 2 2" xfId="12811"/>
    <cellStyle name="style1422888598383 3 2 3" xfId="9414"/>
    <cellStyle name="style1422888598383 3 3" xfId="12810"/>
    <cellStyle name="style1422888598383 3 4" xfId="6844"/>
    <cellStyle name="style1422888598383 4" xfId="2526"/>
    <cellStyle name="style1422888598383 4 2" xfId="2527"/>
    <cellStyle name="style1422888598383 4 2 2" xfId="12813"/>
    <cellStyle name="style1422888598383 4 2 3" xfId="9898"/>
    <cellStyle name="style1422888598383 4 3" xfId="12812"/>
    <cellStyle name="style1422888598383 4 4" xfId="7328"/>
    <cellStyle name="style1422888598383 5" xfId="2528"/>
    <cellStyle name="style1422888598383 5 2" xfId="12814"/>
    <cellStyle name="style1422888598383 5 3" xfId="8119"/>
    <cellStyle name="style1422888598383 6" xfId="10604"/>
    <cellStyle name="style1422888598383 7" xfId="5460"/>
    <cellStyle name="style1422888598415" xfId="314"/>
    <cellStyle name="style1422888598415 2" xfId="419"/>
    <cellStyle name="style1422888598415 2 2" xfId="2529"/>
    <cellStyle name="style1422888598415 2 2 2" xfId="2530"/>
    <cellStyle name="style1422888598415 2 2 2 2" xfId="12816"/>
    <cellStyle name="style1422888598415 2 2 2 3" xfId="9520"/>
    <cellStyle name="style1422888598415 2 2 3" xfId="12815"/>
    <cellStyle name="style1422888598415 2 2 4" xfId="6950"/>
    <cellStyle name="style1422888598415 2 3" xfId="2531"/>
    <cellStyle name="style1422888598415 2 3 2" xfId="2532"/>
    <cellStyle name="style1422888598415 2 3 2 2" xfId="12818"/>
    <cellStyle name="style1422888598415 2 3 2 3" xfId="10004"/>
    <cellStyle name="style1422888598415 2 3 3" xfId="12817"/>
    <cellStyle name="style1422888598415 2 3 4" xfId="7434"/>
    <cellStyle name="style1422888598415 2 4" xfId="2533"/>
    <cellStyle name="style1422888598415 2 4 2" xfId="12819"/>
    <cellStyle name="style1422888598415 2 4 3" xfId="8122"/>
    <cellStyle name="style1422888598415 2 5" xfId="10710"/>
    <cellStyle name="style1422888598415 2 6" xfId="5566"/>
    <cellStyle name="style1422888598415 3" xfId="2534"/>
    <cellStyle name="style1422888598415 3 2" xfId="2535"/>
    <cellStyle name="style1422888598415 3 2 2" xfId="12821"/>
    <cellStyle name="style1422888598415 3 2 3" xfId="9415"/>
    <cellStyle name="style1422888598415 3 3" xfId="12820"/>
    <cellStyle name="style1422888598415 3 4" xfId="6845"/>
    <cellStyle name="style1422888598415 4" xfId="2536"/>
    <cellStyle name="style1422888598415 4 2" xfId="2537"/>
    <cellStyle name="style1422888598415 4 2 2" xfId="12823"/>
    <cellStyle name="style1422888598415 4 2 3" xfId="9899"/>
    <cellStyle name="style1422888598415 4 3" xfId="12822"/>
    <cellStyle name="style1422888598415 4 4" xfId="7329"/>
    <cellStyle name="style1422888598415 5" xfId="2538"/>
    <cellStyle name="style1422888598415 5 2" xfId="12824"/>
    <cellStyle name="style1422888598415 5 3" xfId="8121"/>
    <cellStyle name="style1422888598415 6" xfId="10605"/>
    <cellStyle name="style1422888598415 7" xfId="5461"/>
    <cellStyle name="style1422888598447" xfId="315"/>
    <cellStyle name="style1422888598447 2" xfId="420"/>
    <cellStyle name="style1422888598447 2 2" xfId="2539"/>
    <cellStyle name="style1422888598447 2 2 2" xfId="2540"/>
    <cellStyle name="style1422888598447 2 2 2 2" xfId="12826"/>
    <cellStyle name="style1422888598447 2 2 2 3" xfId="9521"/>
    <cellStyle name="style1422888598447 2 2 3" xfId="12825"/>
    <cellStyle name="style1422888598447 2 2 4" xfId="6951"/>
    <cellStyle name="style1422888598447 2 3" xfId="2541"/>
    <cellStyle name="style1422888598447 2 3 2" xfId="2542"/>
    <cellStyle name="style1422888598447 2 3 2 2" xfId="12828"/>
    <cellStyle name="style1422888598447 2 3 2 3" xfId="10005"/>
    <cellStyle name="style1422888598447 2 3 3" xfId="12827"/>
    <cellStyle name="style1422888598447 2 3 4" xfId="7435"/>
    <cellStyle name="style1422888598447 2 4" xfId="2543"/>
    <cellStyle name="style1422888598447 2 4 2" xfId="12829"/>
    <cellStyle name="style1422888598447 2 4 3" xfId="8124"/>
    <cellStyle name="style1422888598447 2 5" xfId="10711"/>
    <cellStyle name="style1422888598447 2 6" xfId="5567"/>
    <cellStyle name="style1422888598447 3" xfId="2544"/>
    <cellStyle name="style1422888598447 3 2" xfId="2545"/>
    <cellStyle name="style1422888598447 3 2 2" xfId="12831"/>
    <cellStyle name="style1422888598447 3 2 3" xfId="9416"/>
    <cellStyle name="style1422888598447 3 3" xfId="12830"/>
    <cellStyle name="style1422888598447 3 4" xfId="6846"/>
    <cellStyle name="style1422888598447 4" xfId="2546"/>
    <cellStyle name="style1422888598447 4 2" xfId="2547"/>
    <cellStyle name="style1422888598447 4 2 2" xfId="12833"/>
    <cellStyle name="style1422888598447 4 2 3" xfId="9900"/>
    <cellStyle name="style1422888598447 4 3" xfId="12832"/>
    <cellStyle name="style1422888598447 4 4" xfId="7330"/>
    <cellStyle name="style1422888598447 5" xfId="2548"/>
    <cellStyle name="style1422888598447 5 2" xfId="12834"/>
    <cellStyle name="style1422888598447 5 3" xfId="8123"/>
    <cellStyle name="style1422888598447 6" xfId="10606"/>
    <cellStyle name="style1422888598447 7" xfId="5462"/>
    <cellStyle name="style1422888598479" xfId="316"/>
    <cellStyle name="style1422888598479 2" xfId="421"/>
    <cellStyle name="style1422888598479 2 2" xfId="2549"/>
    <cellStyle name="style1422888598479 2 2 2" xfId="2550"/>
    <cellStyle name="style1422888598479 2 2 2 2" xfId="12836"/>
    <cellStyle name="style1422888598479 2 2 2 3" xfId="9522"/>
    <cellStyle name="style1422888598479 2 2 3" xfId="12835"/>
    <cellStyle name="style1422888598479 2 2 4" xfId="6952"/>
    <cellStyle name="style1422888598479 2 3" xfId="2551"/>
    <cellStyle name="style1422888598479 2 3 2" xfId="2552"/>
    <cellStyle name="style1422888598479 2 3 2 2" xfId="12838"/>
    <cellStyle name="style1422888598479 2 3 2 3" xfId="10006"/>
    <cellStyle name="style1422888598479 2 3 3" xfId="12837"/>
    <cellStyle name="style1422888598479 2 3 4" xfId="7436"/>
    <cellStyle name="style1422888598479 2 4" xfId="2553"/>
    <cellStyle name="style1422888598479 2 4 2" xfId="12839"/>
    <cellStyle name="style1422888598479 2 4 3" xfId="8126"/>
    <cellStyle name="style1422888598479 2 5" xfId="10712"/>
    <cellStyle name="style1422888598479 2 6" xfId="5568"/>
    <cellStyle name="style1422888598479 3" xfId="2554"/>
    <cellStyle name="style1422888598479 3 2" xfId="2555"/>
    <cellStyle name="style1422888598479 3 2 2" xfId="12841"/>
    <cellStyle name="style1422888598479 3 2 3" xfId="9417"/>
    <cellStyle name="style1422888598479 3 3" xfId="12840"/>
    <cellStyle name="style1422888598479 3 4" xfId="6847"/>
    <cellStyle name="style1422888598479 4" xfId="2556"/>
    <cellStyle name="style1422888598479 4 2" xfId="2557"/>
    <cellStyle name="style1422888598479 4 2 2" xfId="12843"/>
    <cellStyle name="style1422888598479 4 2 3" xfId="9901"/>
    <cellStyle name="style1422888598479 4 3" xfId="12842"/>
    <cellStyle name="style1422888598479 4 4" xfId="7331"/>
    <cellStyle name="style1422888598479 5" xfId="2558"/>
    <cellStyle name="style1422888598479 5 2" xfId="12844"/>
    <cellStyle name="style1422888598479 5 3" xfId="8125"/>
    <cellStyle name="style1422888598479 6" xfId="10607"/>
    <cellStyle name="style1422888598479 7" xfId="5463"/>
    <cellStyle name="style1422888599021" xfId="317"/>
    <cellStyle name="style1422888599021 2" xfId="422"/>
    <cellStyle name="style1422888599021 2 2" xfId="2559"/>
    <cellStyle name="style1422888599021 2 2 2" xfId="2560"/>
    <cellStyle name="style1422888599021 2 2 2 2" xfId="12846"/>
    <cellStyle name="style1422888599021 2 2 2 3" xfId="9523"/>
    <cellStyle name="style1422888599021 2 2 3" xfId="12845"/>
    <cellStyle name="style1422888599021 2 2 4" xfId="6953"/>
    <cellStyle name="style1422888599021 2 3" xfId="2561"/>
    <cellStyle name="style1422888599021 2 3 2" xfId="2562"/>
    <cellStyle name="style1422888599021 2 3 2 2" xfId="12848"/>
    <cellStyle name="style1422888599021 2 3 2 3" xfId="10007"/>
    <cellStyle name="style1422888599021 2 3 3" xfId="12847"/>
    <cellStyle name="style1422888599021 2 3 4" xfId="7437"/>
    <cellStyle name="style1422888599021 2 4" xfId="2563"/>
    <cellStyle name="style1422888599021 2 4 2" xfId="12849"/>
    <cellStyle name="style1422888599021 2 4 3" xfId="8128"/>
    <cellStyle name="style1422888599021 2 5" xfId="10713"/>
    <cellStyle name="style1422888599021 2 6" xfId="5569"/>
    <cellStyle name="style1422888599021 3" xfId="2564"/>
    <cellStyle name="style1422888599021 3 2" xfId="2565"/>
    <cellStyle name="style1422888599021 3 2 2" xfId="12851"/>
    <cellStyle name="style1422888599021 3 2 3" xfId="9418"/>
    <cellStyle name="style1422888599021 3 3" xfId="12850"/>
    <cellStyle name="style1422888599021 3 4" xfId="6848"/>
    <cellStyle name="style1422888599021 4" xfId="2566"/>
    <cellStyle name="style1422888599021 4 2" xfId="2567"/>
    <cellStyle name="style1422888599021 4 2 2" xfId="12853"/>
    <cellStyle name="style1422888599021 4 2 3" xfId="9902"/>
    <cellStyle name="style1422888599021 4 3" xfId="12852"/>
    <cellStyle name="style1422888599021 4 4" xfId="7332"/>
    <cellStyle name="style1422888599021 5" xfId="2568"/>
    <cellStyle name="style1422888599021 5 2" xfId="12854"/>
    <cellStyle name="style1422888599021 5 3" xfId="8127"/>
    <cellStyle name="style1422888599021 6" xfId="10608"/>
    <cellStyle name="style1422888599021 7" xfId="5464"/>
    <cellStyle name="style1422888599336" xfId="318"/>
    <cellStyle name="style1422888599336 2" xfId="423"/>
    <cellStyle name="style1422888599336 2 2" xfId="2569"/>
    <cellStyle name="style1422888599336 2 2 2" xfId="2570"/>
    <cellStyle name="style1422888599336 2 2 2 2" xfId="12856"/>
    <cellStyle name="style1422888599336 2 2 2 3" xfId="9524"/>
    <cellStyle name="style1422888599336 2 2 3" xfId="12855"/>
    <cellStyle name="style1422888599336 2 2 4" xfId="6954"/>
    <cellStyle name="style1422888599336 2 3" xfId="2571"/>
    <cellStyle name="style1422888599336 2 3 2" xfId="2572"/>
    <cellStyle name="style1422888599336 2 3 2 2" xfId="12858"/>
    <cellStyle name="style1422888599336 2 3 2 3" xfId="10008"/>
    <cellStyle name="style1422888599336 2 3 3" xfId="12857"/>
    <cellStyle name="style1422888599336 2 3 4" xfId="7438"/>
    <cellStyle name="style1422888599336 2 4" xfId="2573"/>
    <cellStyle name="style1422888599336 2 4 2" xfId="12859"/>
    <cellStyle name="style1422888599336 2 4 3" xfId="8130"/>
    <cellStyle name="style1422888599336 2 5" xfId="10714"/>
    <cellStyle name="style1422888599336 2 6" xfId="5570"/>
    <cellStyle name="style1422888599336 3" xfId="2574"/>
    <cellStyle name="style1422888599336 3 2" xfId="2575"/>
    <cellStyle name="style1422888599336 3 2 2" xfId="12861"/>
    <cellStyle name="style1422888599336 3 2 3" xfId="9419"/>
    <cellStyle name="style1422888599336 3 3" xfId="12860"/>
    <cellStyle name="style1422888599336 3 4" xfId="6849"/>
    <cellStyle name="style1422888599336 4" xfId="2576"/>
    <cellStyle name="style1422888599336 4 2" xfId="2577"/>
    <cellStyle name="style1422888599336 4 2 2" xfId="12863"/>
    <cellStyle name="style1422888599336 4 2 3" xfId="9903"/>
    <cellStyle name="style1422888599336 4 3" xfId="12862"/>
    <cellStyle name="style1422888599336 4 4" xfId="7333"/>
    <cellStyle name="style1422888599336 5" xfId="2578"/>
    <cellStyle name="style1422888599336 5 2" xfId="12864"/>
    <cellStyle name="style1422888599336 5 3" xfId="8129"/>
    <cellStyle name="style1422888599336 6" xfId="10609"/>
    <cellStyle name="style1422888599336 7" xfId="5465"/>
    <cellStyle name="style1422888599369" xfId="319"/>
    <cellStyle name="style1422888599369 2" xfId="424"/>
    <cellStyle name="style1422888599369 2 2" xfId="2579"/>
    <cellStyle name="style1422888599369 2 2 2" xfId="2580"/>
    <cellStyle name="style1422888599369 2 2 2 2" xfId="12866"/>
    <cellStyle name="style1422888599369 2 2 2 3" xfId="9525"/>
    <cellStyle name="style1422888599369 2 2 3" xfId="12865"/>
    <cellStyle name="style1422888599369 2 2 4" xfId="6955"/>
    <cellStyle name="style1422888599369 2 3" xfId="2581"/>
    <cellStyle name="style1422888599369 2 3 2" xfId="2582"/>
    <cellStyle name="style1422888599369 2 3 2 2" xfId="12868"/>
    <cellStyle name="style1422888599369 2 3 2 3" xfId="10009"/>
    <cellStyle name="style1422888599369 2 3 3" xfId="12867"/>
    <cellStyle name="style1422888599369 2 3 4" xfId="7439"/>
    <cellStyle name="style1422888599369 2 4" xfId="2583"/>
    <cellStyle name="style1422888599369 2 4 2" xfId="12869"/>
    <cellStyle name="style1422888599369 2 4 3" xfId="8132"/>
    <cellStyle name="style1422888599369 2 5" xfId="10715"/>
    <cellStyle name="style1422888599369 2 6" xfId="5571"/>
    <cellStyle name="style1422888599369 3" xfId="2584"/>
    <cellStyle name="style1422888599369 3 2" xfId="2585"/>
    <cellStyle name="style1422888599369 3 2 2" xfId="12871"/>
    <cellStyle name="style1422888599369 3 2 3" xfId="9420"/>
    <cellStyle name="style1422888599369 3 3" xfId="12870"/>
    <cellStyle name="style1422888599369 3 4" xfId="6850"/>
    <cellStyle name="style1422888599369 4" xfId="2586"/>
    <cellStyle name="style1422888599369 4 2" xfId="2587"/>
    <cellStyle name="style1422888599369 4 2 2" xfId="12873"/>
    <cellStyle name="style1422888599369 4 2 3" xfId="9904"/>
    <cellStyle name="style1422888599369 4 3" xfId="12872"/>
    <cellStyle name="style1422888599369 4 4" xfId="7334"/>
    <cellStyle name="style1422888599369 5" xfId="2588"/>
    <cellStyle name="style1422888599369 5 2" xfId="12874"/>
    <cellStyle name="style1422888599369 5 3" xfId="8131"/>
    <cellStyle name="style1422888599369 6" xfId="10610"/>
    <cellStyle name="style1422888599369 7" xfId="5466"/>
    <cellStyle name="style1422888599428" xfId="320"/>
    <cellStyle name="style1422888599428 2" xfId="425"/>
    <cellStyle name="style1422888599428 2 2" xfId="2589"/>
    <cellStyle name="style1422888599428 2 2 2" xfId="2590"/>
    <cellStyle name="style1422888599428 2 2 2 2" xfId="12876"/>
    <cellStyle name="style1422888599428 2 2 2 3" xfId="9526"/>
    <cellStyle name="style1422888599428 2 2 3" xfId="12875"/>
    <cellStyle name="style1422888599428 2 2 4" xfId="6956"/>
    <cellStyle name="style1422888599428 2 3" xfId="2591"/>
    <cellStyle name="style1422888599428 2 3 2" xfId="2592"/>
    <cellStyle name="style1422888599428 2 3 2 2" xfId="12878"/>
    <cellStyle name="style1422888599428 2 3 2 3" xfId="10010"/>
    <cellStyle name="style1422888599428 2 3 3" xfId="12877"/>
    <cellStyle name="style1422888599428 2 3 4" xfId="7440"/>
    <cellStyle name="style1422888599428 2 4" xfId="2593"/>
    <cellStyle name="style1422888599428 2 4 2" xfId="12879"/>
    <cellStyle name="style1422888599428 2 4 3" xfId="8134"/>
    <cellStyle name="style1422888599428 2 5" xfId="10716"/>
    <cellStyle name="style1422888599428 2 6" xfId="5572"/>
    <cellStyle name="style1422888599428 3" xfId="2594"/>
    <cellStyle name="style1422888599428 3 2" xfId="2595"/>
    <cellStyle name="style1422888599428 3 2 2" xfId="12881"/>
    <cellStyle name="style1422888599428 3 2 3" xfId="9421"/>
    <cellStyle name="style1422888599428 3 3" xfId="12880"/>
    <cellStyle name="style1422888599428 3 4" xfId="6851"/>
    <cellStyle name="style1422888599428 4" xfId="2596"/>
    <cellStyle name="style1422888599428 4 2" xfId="2597"/>
    <cellStyle name="style1422888599428 4 2 2" xfId="12883"/>
    <cellStyle name="style1422888599428 4 2 3" xfId="9905"/>
    <cellStyle name="style1422888599428 4 3" xfId="12882"/>
    <cellStyle name="style1422888599428 4 4" xfId="7335"/>
    <cellStyle name="style1422888599428 5" xfId="2598"/>
    <cellStyle name="style1422888599428 5 2" xfId="12884"/>
    <cellStyle name="style1422888599428 5 3" xfId="8133"/>
    <cellStyle name="style1422888599428 6" xfId="10611"/>
    <cellStyle name="style1422888599428 7" xfId="5467"/>
    <cellStyle name="style1422888599638" xfId="321"/>
    <cellStyle name="style1422888599638 2" xfId="426"/>
    <cellStyle name="style1422888599638 2 2" xfId="2599"/>
    <cellStyle name="style1422888599638 2 2 2" xfId="2600"/>
    <cellStyle name="style1422888599638 2 2 2 2" xfId="12886"/>
    <cellStyle name="style1422888599638 2 2 2 3" xfId="9527"/>
    <cellStyle name="style1422888599638 2 2 3" xfId="12885"/>
    <cellStyle name="style1422888599638 2 2 4" xfId="6957"/>
    <cellStyle name="style1422888599638 2 3" xfId="2601"/>
    <cellStyle name="style1422888599638 2 3 2" xfId="2602"/>
    <cellStyle name="style1422888599638 2 3 2 2" xfId="12888"/>
    <cellStyle name="style1422888599638 2 3 2 3" xfId="10011"/>
    <cellStyle name="style1422888599638 2 3 3" xfId="12887"/>
    <cellStyle name="style1422888599638 2 3 4" xfId="7441"/>
    <cellStyle name="style1422888599638 2 4" xfId="2603"/>
    <cellStyle name="style1422888599638 2 4 2" xfId="12889"/>
    <cellStyle name="style1422888599638 2 4 3" xfId="8136"/>
    <cellStyle name="style1422888599638 2 5" xfId="10717"/>
    <cellStyle name="style1422888599638 2 6" xfId="5573"/>
    <cellStyle name="style1422888599638 3" xfId="2604"/>
    <cellStyle name="style1422888599638 3 2" xfId="2605"/>
    <cellStyle name="style1422888599638 3 2 2" xfId="12891"/>
    <cellStyle name="style1422888599638 3 2 3" xfId="9422"/>
    <cellStyle name="style1422888599638 3 3" xfId="12890"/>
    <cellStyle name="style1422888599638 3 4" xfId="6852"/>
    <cellStyle name="style1422888599638 4" xfId="2606"/>
    <cellStyle name="style1422888599638 4 2" xfId="2607"/>
    <cellStyle name="style1422888599638 4 2 2" xfId="12893"/>
    <cellStyle name="style1422888599638 4 2 3" xfId="9906"/>
    <cellStyle name="style1422888599638 4 3" xfId="12892"/>
    <cellStyle name="style1422888599638 4 4" xfId="7336"/>
    <cellStyle name="style1422888599638 5" xfId="2608"/>
    <cellStyle name="style1422888599638 5 2" xfId="12894"/>
    <cellStyle name="style1422888599638 5 3" xfId="8135"/>
    <cellStyle name="style1422888599638 6" xfId="10612"/>
    <cellStyle name="style1422888599638 7" xfId="5468"/>
    <cellStyle name="style1422888599673" xfId="322"/>
    <cellStyle name="style1422888599673 2" xfId="427"/>
    <cellStyle name="style1422888599673 2 2" xfId="2609"/>
    <cellStyle name="style1422888599673 2 2 2" xfId="2610"/>
    <cellStyle name="style1422888599673 2 2 2 2" xfId="12896"/>
    <cellStyle name="style1422888599673 2 2 2 3" xfId="9528"/>
    <cellStyle name="style1422888599673 2 2 3" xfId="12895"/>
    <cellStyle name="style1422888599673 2 2 4" xfId="6958"/>
    <cellStyle name="style1422888599673 2 3" xfId="2611"/>
    <cellStyle name="style1422888599673 2 3 2" xfId="2612"/>
    <cellStyle name="style1422888599673 2 3 2 2" xfId="12898"/>
    <cellStyle name="style1422888599673 2 3 2 3" xfId="10012"/>
    <cellStyle name="style1422888599673 2 3 3" xfId="12897"/>
    <cellStyle name="style1422888599673 2 3 4" xfId="7442"/>
    <cellStyle name="style1422888599673 2 4" xfId="2613"/>
    <cellStyle name="style1422888599673 2 4 2" xfId="12899"/>
    <cellStyle name="style1422888599673 2 4 3" xfId="8138"/>
    <cellStyle name="style1422888599673 2 5" xfId="10718"/>
    <cellStyle name="style1422888599673 2 6" xfId="5574"/>
    <cellStyle name="style1422888599673 3" xfId="2614"/>
    <cellStyle name="style1422888599673 3 2" xfId="2615"/>
    <cellStyle name="style1422888599673 3 2 2" xfId="12901"/>
    <cellStyle name="style1422888599673 3 2 3" xfId="9423"/>
    <cellStyle name="style1422888599673 3 3" xfId="12900"/>
    <cellStyle name="style1422888599673 3 4" xfId="6853"/>
    <cellStyle name="style1422888599673 4" xfId="2616"/>
    <cellStyle name="style1422888599673 4 2" xfId="2617"/>
    <cellStyle name="style1422888599673 4 2 2" xfId="12903"/>
    <cellStyle name="style1422888599673 4 2 3" xfId="9907"/>
    <cellStyle name="style1422888599673 4 3" xfId="12902"/>
    <cellStyle name="style1422888599673 4 4" xfId="7337"/>
    <cellStyle name="style1422888599673 5" xfId="2618"/>
    <cellStyle name="style1422888599673 5 2" xfId="12904"/>
    <cellStyle name="style1422888599673 5 3" xfId="8137"/>
    <cellStyle name="style1422888599673 6" xfId="10613"/>
    <cellStyle name="style1422888599673 7" xfId="5469"/>
    <cellStyle name="style1422888599705" xfId="323"/>
    <cellStyle name="style1422888599705 2" xfId="428"/>
    <cellStyle name="style1422888599705 2 2" xfId="2619"/>
    <cellStyle name="style1422888599705 2 2 2" xfId="2620"/>
    <cellStyle name="style1422888599705 2 2 2 2" xfId="12906"/>
    <cellStyle name="style1422888599705 2 2 2 3" xfId="9529"/>
    <cellStyle name="style1422888599705 2 2 3" xfId="12905"/>
    <cellStyle name="style1422888599705 2 2 4" xfId="6959"/>
    <cellStyle name="style1422888599705 2 3" xfId="2621"/>
    <cellStyle name="style1422888599705 2 3 2" xfId="2622"/>
    <cellStyle name="style1422888599705 2 3 2 2" xfId="12908"/>
    <cellStyle name="style1422888599705 2 3 2 3" xfId="10013"/>
    <cellStyle name="style1422888599705 2 3 3" xfId="12907"/>
    <cellStyle name="style1422888599705 2 3 4" xfId="7443"/>
    <cellStyle name="style1422888599705 2 4" xfId="2623"/>
    <cellStyle name="style1422888599705 2 4 2" xfId="12909"/>
    <cellStyle name="style1422888599705 2 4 3" xfId="8140"/>
    <cellStyle name="style1422888599705 2 5" xfId="10719"/>
    <cellStyle name="style1422888599705 2 6" xfId="5575"/>
    <cellStyle name="style1422888599705 3" xfId="2624"/>
    <cellStyle name="style1422888599705 3 2" xfId="2625"/>
    <cellStyle name="style1422888599705 3 2 2" xfId="12911"/>
    <cellStyle name="style1422888599705 3 2 3" xfId="9424"/>
    <cellStyle name="style1422888599705 3 3" xfId="12910"/>
    <cellStyle name="style1422888599705 3 4" xfId="6854"/>
    <cellStyle name="style1422888599705 4" xfId="2626"/>
    <cellStyle name="style1422888599705 4 2" xfId="2627"/>
    <cellStyle name="style1422888599705 4 2 2" xfId="12913"/>
    <cellStyle name="style1422888599705 4 2 3" xfId="9908"/>
    <cellStyle name="style1422888599705 4 3" xfId="12912"/>
    <cellStyle name="style1422888599705 4 4" xfId="7338"/>
    <cellStyle name="style1422888599705 5" xfId="2628"/>
    <cellStyle name="style1422888599705 5 2" xfId="12914"/>
    <cellStyle name="style1422888599705 5 3" xfId="8139"/>
    <cellStyle name="style1422888599705 6" xfId="10614"/>
    <cellStyle name="style1422888599705 7" xfId="5470"/>
    <cellStyle name="style1422888599738" xfId="324"/>
    <cellStyle name="style1422888599738 2" xfId="429"/>
    <cellStyle name="style1422888599738 2 2" xfId="2629"/>
    <cellStyle name="style1422888599738 2 2 2" xfId="2630"/>
    <cellStyle name="style1422888599738 2 2 2 2" xfId="12916"/>
    <cellStyle name="style1422888599738 2 2 2 3" xfId="9530"/>
    <cellStyle name="style1422888599738 2 2 3" xfId="12915"/>
    <cellStyle name="style1422888599738 2 2 4" xfId="6960"/>
    <cellStyle name="style1422888599738 2 3" xfId="2631"/>
    <cellStyle name="style1422888599738 2 3 2" xfId="2632"/>
    <cellStyle name="style1422888599738 2 3 2 2" xfId="12918"/>
    <cellStyle name="style1422888599738 2 3 2 3" xfId="10014"/>
    <cellStyle name="style1422888599738 2 3 3" xfId="12917"/>
    <cellStyle name="style1422888599738 2 3 4" xfId="7444"/>
    <cellStyle name="style1422888599738 2 4" xfId="2633"/>
    <cellStyle name="style1422888599738 2 4 2" xfId="12919"/>
    <cellStyle name="style1422888599738 2 4 3" xfId="8142"/>
    <cellStyle name="style1422888599738 2 5" xfId="10720"/>
    <cellStyle name="style1422888599738 2 6" xfId="5576"/>
    <cellStyle name="style1422888599738 3" xfId="2634"/>
    <cellStyle name="style1422888599738 3 2" xfId="2635"/>
    <cellStyle name="style1422888599738 3 2 2" xfId="12921"/>
    <cellStyle name="style1422888599738 3 2 3" xfId="9425"/>
    <cellStyle name="style1422888599738 3 3" xfId="12920"/>
    <cellStyle name="style1422888599738 3 4" xfId="6855"/>
    <cellStyle name="style1422888599738 4" xfId="2636"/>
    <cellStyle name="style1422888599738 4 2" xfId="2637"/>
    <cellStyle name="style1422888599738 4 2 2" xfId="12923"/>
    <cellStyle name="style1422888599738 4 2 3" xfId="9909"/>
    <cellStyle name="style1422888599738 4 3" xfId="12922"/>
    <cellStyle name="style1422888599738 4 4" xfId="7339"/>
    <cellStyle name="style1422888599738 5" xfId="2638"/>
    <cellStyle name="style1422888599738 5 2" xfId="12924"/>
    <cellStyle name="style1422888599738 5 3" xfId="8141"/>
    <cellStyle name="style1422888599738 6" xfId="10615"/>
    <cellStyle name="style1422888599738 7" xfId="5471"/>
    <cellStyle name="style1422888599771" xfId="325"/>
    <cellStyle name="style1422888599771 2" xfId="430"/>
    <cellStyle name="style1422888599771 2 2" xfId="2639"/>
    <cellStyle name="style1422888599771 2 2 2" xfId="2640"/>
    <cellStyle name="style1422888599771 2 2 2 2" xfId="12926"/>
    <cellStyle name="style1422888599771 2 2 2 3" xfId="9531"/>
    <cellStyle name="style1422888599771 2 2 3" xfId="12925"/>
    <cellStyle name="style1422888599771 2 2 4" xfId="6961"/>
    <cellStyle name="style1422888599771 2 3" xfId="2641"/>
    <cellStyle name="style1422888599771 2 3 2" xfId="2642"/>
    <cellStyle name="style1422888599771 2 3 2 2" xfId="12928"/>
    <cellStyle name="style1422888599771 2 3 2 3" xfId="10015"/>
    <cellStyle name="style1422888599771 2 3 3" xfId="12927"/>
    <cellStyle name="style1422888599771 2 3 4" xfId="7445"/>
    <cellStyle name="style1422888599771 2 4" xfId="2643"/>
    <cellStyle name="style1422888599771 2 4 2" xfId="12929"/>
    <cellStyle name="style1422888599771 2 4 3" xfId="8144"/>
    <cellStyle name="style1422888599771 2 5" xfId="10721"/>
    <cellStyle name="style1422888599771 2 6" xfId="5577"/>
    <cellStyle name="style1422888599771 3" xfId="2644"/>
    <cellStyle name="style1422888599771 3 2" xfId="2645"/>
    <cellStyle name="style1422888599771 3 2 2" xfId="12931"/>
    <cellStyle name="style1422888599771 3 2 3" xfId="9426"/>
    <cellStyle name="style1422888599771 3 3" xfId="12930"/>
    <cellStyle name="style1422888599771 3 4" xfId="6856"/>
    <cellStyle name="style1422888599771 4" xfId="2646"/>
    <cellStyle name="style1422888599771 4 2" xfId="2647"/>
    <cellStyle name="style1422888599771 4 2 2" xfId="12933"/>
    <cellStyle name="style1422888599771 4 2 3" xfId="9910"/>
    <cellStyle name="style1422888599771 4 3" xfId="12932"/>
    <cellStyle name="style1422888599771 4 4" xfId="7340"/>
    <cellStyle name="style1422888599771 5" xfId="2648"/>
    <cellStyle name="style1422888599771 5 2" xfId="12934"/>
    <cellStyle name="style1422888599771 5 3" xfId="8143"/>
    <cellStyle name="style1422888599771 6" xfId="10616"/>
    <cellStyle name="style1422888599771 7" xfId="5472"/>
    <cellStyle name="style1422888599804" xfId="326"/>
    <cellStyle name="style1422888599804 2" xfId="431"/>
    <cellStyle name="style1422888599804 2 2" xfId="2649"/>
    <cellStyle name="style1422888599804 2 2 2" xfId="2650"/>
    <cellStyle name="style1422888599804 2 2 2 2" xfId="12936"/>
    <cellStyle name="style1422888599804 2 2 2 3" xfId="9532"/>
    <cellStyle name="style1422888599804 2 2 3" xfId="12935"/>
    <cellStyle name="style1422888599804 2 2 4" xfId="6962"/>
    <cellStyle name="style1422888599804 2 3" xfId="2651"/>
    <cellStyle name="style1422888599804 2 3 2" xfId="2652"/>
    <cellStyle name="style1422888599804 2 3 2 2" xfId="12938"/>
    <cellStyle name="style1422888599804 2 3 2 3" xfId="10016"/>
    <cellStyle name="style1422888599804 2 3 3" xfId="12937"/>
    <cellStyle name="style1422888599804 2 3 4" xfId="7446"/>
    <cellStyle name="style1422888599804 2 4" xfId="2653"/>
    <cellStyle name="style1422888599804 2 4 2" xfId="12939"/>
    <cellStyle name="style1422888599804 2 4 3" xfId="8146"/>
    <cellStyle name="style1422888599804 2 5" xfId="10722"/>
    <cellStyle name="style1422888599804 2 6" xfId="5578"/>
    <cellStyle name="style1422888599804 3" xfId="2654"/>
    <cellStyle name="style1422888599804 3 2" xfId="2655"/>
    <cellStyle name="style1422888599804 3 2 2" xfId="12941"/>
    <cellStyle name="style1422888599804 3 2 3" xfId="9427"/>
    <cellStyle name="style1422888599804 3 3" xfId="12940"/>
    <cellStyle name="style1422888599804 3 4" xfId="6857"/>
    <cellStyle name="style1422888599804 4" xfId="2656"/>
    <cellStyle name="style1422888599804 4 2" xfId="2657"/>
    <cellStyle name="style1422888599804 4 2 2" xfId="12943"/>
    <cellStyle name="style1422888599804 4 2 3" xfId="9911"/>
    <cellStyle name="style1422888599804 4 3" xfId="12942"/>
    <cellStyle name="style1422888599804 4 4" xfId="7341"/>
    <cellStyle name="style1422888599804 5" xfId="2658"/>
    <cellStyle name="style1422888599804 5 2" xfId="12944"/>
    <cellStyle name="style1422888599804 5 3" xfId="8145"/>
    <cellStyle name="style1422888599804 6" xfId="10617"/>
    <cellStyle name="style1422888599804 7" xfId="5473"/>
    <cellStyle name="style1422888599836" xfId="327"/>
    <cellStyle name="style1422888599836 2" xfId="432"/>
    <cellStyle name="style1422888599836 2 2" xfId="2659"/>
    <cellStyle name="style1422888599836 2 2 2" xfId="2660"/>
    <cellStyle name="style1422888599836 2 2 2 2" xfId="12946"/>
    <cellStyle name="style1422888599836 2 2 2 3" xfId="9533"/>
    <cellStyle name="style1422888599836 2 2 3" xfId="12945"/>
    <cellStyle name="style1422888599836 2 2 4" xfId="6963"/>
    <cellStyle name="style1422888599836 2 3" xfId="2661"/>
    <cellStyle name="style1422888599836 2 3 2" xfId="2662"/>
    <cellStyle name="style1422888599836 2 3 2 2" xfId="12948"/>
    <cellStyle name="style1422888599836 2 3 2 3" xfId="10017"/>
    <cellStyle name="style1422888599836 2 3 3" xfId="12947"/>
    <cellStyle name="style1422888599836 2 3 4" xfId="7447"/>
    <cellStyle name="style1422888599836 2 4" xfId="2663"/>
    <cellStyle name="style1422888599836 2 4 2" xfId="12949"/>
    <cellStyle name="style1422888599836 2 4 3" xfId="8148"/>
    <cellStyle name="style1422888599836 2 5" xfId="10723"/>
    <cellStyle name="style1422888599836 2 6" xfId="5579"/>
    <cellStyle name="style1422888599836 3" xfId="2664"/>
    <cellStyle name="style1422888599836 3 2" xfId="2665"/>
    <cellStyle name="style1422888599836 3 2 2" xfId="12951"/>
    <cellStyle name="style1422888599836 3 2 3" xfId="9428"/>
    <cellStyle name="style1422888599836 3 3" xfId="12950"/>
    <cellStyle name="style1422888599836 3 4" xfId="6858"/>
    <cellStyle name="style1422888599836 4" xfId="2666"/>
    <cellStyle name="style1422888599836 4 2" xfId="2667"/>
    <cellStyle name="style1422888599836 4 2 2" xfId="12953"/>
    <cellStyle name="style1422888599836 4 2 3" xfId="9912"/>
    <cellStyle name="style1422888599836 4 3" xfId="12952"/>
    <cellStyle name="style1422888599836 4 4" xfId="7342"/>
    <cellStyle name="style1422888599836 5" xfId="2668"/>
    <cellStyle name="style1422888599836 5 2" xfId="12954"/>
    <cellStyle name="style1422888599836 5 3" xfId="8147"/>
    <cellStyle name="style1422888599836 6" xfId="10618"/>
    <cellStyle name="style1422888599836 7" xfId="5474"/>
    <cellStyle name="style1422888599870" xfId="328"/>
    <cellStyle name="style1422888599870 2" xfId="433"/>
    <cellStyle name="style1422888599870 2 2" xfId="2669"/>
    <cellStyle name="style1422888599870 2 2 2" xfId="2670"/>
    <cellStyle name="style1422888599870 2 2 2 2" xfId="12956"/>
    <cellStyle name="style1422888599870 2 2 2 3" xfId="9534"/>
    <cellStyle name="style1422888599870 2 2 3" xfId="12955"/>
    <cellStyle name="style1422888599870 2 2 4" xfId="6964"/>
    <cellStyle name="style1422888599870 2 3" xfId="2671"/>
    <cellStyle name="style1422888599870 2 3 2" xfId="2672"/>
    <cellStyle name="style1422888599870 2 3 2 2" xfId="12958"/>
    <cellStyle name="style1422888599870 2 3 2 3" xfId="10018"/>
    <cellStyle name="style1422888599870 2 3 3" xfId="12957"/>
    <cellStyle name="style1422888599870 2 3 4" xfId="7448"/>
    <cellStyle name="style1422888599870 2 4" xfId="2673"/>
    <cellStyle name="style1422888599870 2 4 2" xfId="12959"/>
    <cellStyle name="style1422888599870 2 4 3" xfId="8150"/>
    <cellStyle name="style1422888599870 2 5" xfId="10724"/>
    <cellStyle name="style1422888599870 2 6" xfId="5580"/>
    <cellStyle name="style1422888599870 3" xfId="2674"/>
    <cellStyle name="style1422888599870 3 2" xfId="2675"/>
    <cellStyle name="style1422888599870 3 2 2" xfId="12961"/>
    <cellStyle name="style1422888599870 3 2 3" xfId="9429"/>
    <cellStyle name="style1422888599870 3 3" xfId="12960"/>
    <cellStyle name="style1422888599870 3 4" xfId="6859"/>
    <cellStyle name="style1422888599870 4" xfId="2676"/>
    <cellStyle name="style1422888599870 4 2" xfId="2677"/>
    <cellStyle name="style1422888599870 4 2 2" xfId="12963"/>
    <cellStyle name="style1422888599870 4 2 3" xfId="9913"/>
    <cellStyle name="style1422888599870 4 3" xfId="12962"/>
    <cellStyle name="style1422888599870 4 4" xfId="7343"/>
    <cellStyle name="style1422888599870 5" xfId="2678"/>
    <cellStyle name="style1422888599870 5 2" xfId="12964"/>
    <cellStyle name="style1422888599870 5 3" xfId="8149"/>
    <cellStyle name="style1422888599870 6" xfId="10619"/>
    <cellStyle name="style1422888599870 7" xfId="5475"/>
    <cellStyle name="style1422888599902" xfId="329"/>
    <cellStyle name="style1422888599902 2" xfId="434"/>
    <cellStyle name="style1422888599902 2 2" xfId="2679"/>
    <cellStyle name="style1422888599902 2 2 2" xfId="2680"/>
    <cellStyle name="style1422888599902 2 2 2 2" xfId="12966"/>
    <cellStyle name="style1422888599902 2 2 2 3" xfId="9535"/>
    <cellStyle name="style1422888599902 2 2 3" xfId="12965"/>
    <cellStyle name="style1422888599902 2 2 4" xfId="6965"/>
    <cellStyle name="style1422888599902 2 3" xfId="2681"/>
    <cellStyle name="style1422888599902 2 3 2" xfId="2682"/>
    <cellStyle name="style1422888599902 2 3 2 2" xfId="12968"/>
    <cellStyle name="style1422888599902 2 3 2 3" xfId="10019"/>
    <cellStyle name="style1422888599902 2 3 3" xfId="12967"/>
    <cellStyle name="style1422888599902 2 3 4" xfId="7449"/>
    <cellStyle name="style1422888599902 2 4" xfId="2683"/>
    <cellStyle name="style1422888599902 2 4 2" xfId="12969"/>
    <cellStyle name="style1422888599902 2 4 3" xfId="8152"/>
    <cellStyle name="style1422888599902 2 5" xfId="10725"/>
    <cellStyle name="style1422888599902 2 6" xfId="5581"/>
    <cellStyle name="style1422888599902 3" xfId="2684"/>
    <cellStyle name="style1422888599902 3 2" xfId="2685"/>
    <cellStyle name="style1422888599902 3 2 2" xfId="12971"/>
    <cellStyle name="style1422888599902 3 2 3" xfId="9430"/>
    <cellStyle name="style1422888599902 3 3" xfId="12970"/>
    <cellStyle name="style1422888599902 3 4" xfId="6860"/>
    <cellStyle name="style1422888599902 4" xfId="2686"/>
    <cellStyle name="style1422888599902 4 2" xfId="2687"/>
    <cellStyle name="style1422888599902 4 2 2" xfId="12973"/>
    <cellStyle name="style1422888599902 4 2 3" xfId="9914"/>
    <cellStyle name="style1422888599902 4 3" xfId="12972"/>
    <cellStyle name="style1422888599902 4 4" xfId="7344"/>
    <cellStyle name="style1422888599902 5" xfId="2688"/>
    <cellStyle name="style1422888599902 5 2" xfId="12974"/>
    <cellStyle name="style1422888599902 5 3" xfId="8151"/>
    <cellStyle name="style1422888599902 6" xfId="10620"/>
    <cellStyle name="style1422888599902 7" xfId="5476"/>
    <cellStyle name="style1422967612532" xfId="2689"/>
    <cellStyle name="style1422967612532 2" xfId="2690"/>
    <cellStyle name="style1422967612532 2 2" xfId="2691"/>
    <cellStyle name="style1422967612532 2 2 2" xfId="2692"/>
    <cellStyle name="style1422967612532 2 2 2 2" xfId="12978"/>
    <cellStyle name="style1422967612532 2 2 2 3" xfId="8230"/>
    <cellStyle name="style1422967612532 2 2 3" xfId="12977"/>
    <cellStyle name="style1422967612532 2 2 4" xfId="5660"/>
    <cellStyle name="style1422967612532 2 3" xfId="2693"/>
    <cellStyle name="style1422967612532 2 3 2" xfId="2694"/>
    <cellStyle name="style1422967612532 2 3 2 2" xfId="12980"/>
    <cellStyle name="style1422967612532 2 3 2 3" xfId="8231"/>
    <cellStyle name="style1422967612532 2 3 3" xfId="12979"/>
    <cellStyle name="style1422967612532 2 3 4" xfId="5661"/>
    <cellStyle name="style1422967612532 2 4" xfId="2695"/>
    <cellStyle name="style1422967612532 2 4 2" xfId="12981"/>
    <cellStyle name="style1422967612532 2 4 3" xfId="8229"/>
    <cellStyle name="style1422967612532 2 5" xfId="12976"/>
    <cellStyle name="style1422967612532 2 6" xfId="5659"/>
    <cellStyle name="style1422967612532 3" xfId="2696"/>
    <cellStyle name="style1422967612532 3 2" xfId="2697"/>
    <cellStyle name="style1422967612532 3 2 2" xfId="12983"/>
    <cellStyle name="style1422967612532 3 2 3" xfId="8232"/>
    <cellStyle name="style1422967612532 3 3" xfId="12982"/>
    <cellStyle name="style1422967612532 3 4" xfId="5662"/>
    <cellStyle name="style1422967612532 4" xfId="2698"/>
    <cellStyle name="style1422967612532 4 2" xfId="2699"/>
    <cellStyle name="style1422967612532 4 2 2" xfId="12985"/>
    <cellStyle name="style1422967612532 4 2 3" xfId="8233"/>
    <cellStyle name="style1422967612532 4 3" xfId="12984"/>
    <cellStyle name="style1422967612532 4 4" xfId="5663"/>
    <cellStyle name="style1422967612532 5" xfId="2700"/>
    <cellStyle name="style1422967612532 5 2" xfId="12986"/>
    <cellStyle name="style1422967612532 5 3" xfId="8228"/>
    <cellStyle name="style1422967612532 6" xfId="12975"/>
    <cellStyle name="style1422967612532 7" xfId="5658"/>
    <cellStyle name="style1422967612688" xfId="2701"/>
    <cellStyle name="style1422967612688 2" xfId="2702"/>
    <cellStyle name="style1422967612688 2 2" xfId="2703"/>
    <cellStyle name="style1422967612688 2 2 2" xfId="2704"/>
    <cellStyle name="style1422967612688 2 2 2 2" xfId="12990"/>
    <cellStyle name="style1422967612688 2 2 2 3" xfId="8236"/>
    <cellStyle name="style1422967612688 2 2 3" xfId="12989"/>
    <cellStyle name="style1422967612688 2 2 4" xfId="5666"/>
    <cellStyle name="style1422967612688 2 3" xfId="2705"/>
    <cellStyle name="style1422967612688 2 3 2" xfId="2706"/>
    <cellStyle name="style1422967612688 2 3 2 2" xfId="12992"/>
    <cellStyle name="style1422967612688 2 3 2 3" xfId="8237"/>
    <cellStyle name="style1422967612688 2 3 3" xfId="12991"/>
    <cellStyle name="style1422967612688 2 3 4" xfId="5667"/>
    <cellStyle name="style1422967612688 2 4" xfId="2707"/>
    <cellStyle name="style1422967612688 2 4 2" xfId="12993"/>
    <cellStyle name="style1422967612688 2 4 3" xfId="8235"/>
    <cellStyle name="style1422967612688 2 5" xfId="12988"/>
    <cellStyle name="style1422967612688 2 6" xfId="5665"/>
    <cellStyle name="style1422967612688 3" xfId="2708"/>
    <cellStyle name="style1422967612688 3 2" xfId="2709"/>
    <cellStyle name="style1422967612688 3 2 2" xfId="12995"/>
    <cellStyle name="style1422967612688 3 2 3" xfId="8238"/>
    <cellStyle name="style1422967612688 3 3" xfId="12994"/>
    <cellStyle name="style1422967612688 3 4" xfId="5668"/>
    <cellStyle name="style1422967612688 4" xfId="2710"/>
    <cellStyle name="style1422967612688 4 2" xfId="2711"/>
    <cellStyle name="style1422967612688 4 2 2" xfId="12997"/>
    <cellStyle name="style1422967612688 4 2 3" xfId="8239"/>
    <cellStyle name="style1422967612688 4 3" xfId="12996"/>
    <cellStyle name="style1422967612688 4 4" xfId="5669"/>
    <cellStyle name="style1422967612688 5" xfId="2712"/>
    <cellStyle name="style1422967612688 5 2" xfId="12998"/>
    <cellStyle name="style1422967612688 5 3" xfId="8234"/>
    <cellStyle name="style1422967612688 6" xfId="12987"/>
    <cellStyle name="style1422967612688 7" xfId="5664"/>
    <cellStyle name="style1422967612735" xfId="2713"/>
    <cellStyle name="style1422967612735 2" xfId="2714"/>
    <cellStyle name="style1422967612735 2 2" xfId="2715"/>
    <cellStyle name="style1422967612735 2 2 2" xfId="2716"/>
    <cellStyle name="style1422967612735 2 2 2 2" xfId="13002"/>
    <cellStyle name="style1422967612735 2 2 2 3" xfId="8242"/>
    <cellStyle name="style1422967612735 2 2 3" xfId="13001"/>
    <cellStyle name="style1422967612735 2 2 4" xfId="5672"/>
    <cellStyle name="style1422967612735 2 3" xfId="2717"/>
    <cellStyle name="style1422967612735 2 3 2" xfId="2718"/>
    <cellStyle name="style1422967612735 2 3 2 2" xfId="13004"/>
    <cellStyle name="style1422967612735 2 3 2 3" xfId="8243"/>
    <cellStyle name="style1422967612735 2 3 3" xfId="13003"/>
    <cellStyle name="style1422967612735 2 3 4" xfId="5673"/>
    <cellStyle name="style1422967612735 2 4" xfId="2719"/>
    <cellStyle name="style1422967612735 2 4 2" xfId="13005"/>
    <cellStyle name="style1422967612735 2 4 3" xfId="8241"/>
    <cellStyle name="style1422967612735 2 5" xfId="13000"/>
    <cellStyle name="style1422967612735 2 6" xfId="5671"/>
    <cellStyle name="style1422967612735 3" xfId="2720"/>
    <cellStyle name="style1422967612735 3 2" xfId="2721"/>
    <cellStyle name="style1422967612735 3 2 2" xfId="13007"/>
    <cellStyle name="style1422967612735 3 2 3" xfId="8244"/>
    <cellStyle name="style1422967612735 3 3" xfId="13006"/>
    <cellStyle name="style1422967612735 3 4" xfId="5674"/>
    <cellStyle name="style1422967612735 4" xfId="2722"/>
    <cellStyle name="style1422967612735 4 2" xfId="2723"/>
    <cellStyle name="style1422967612735 4 2 2" xfId="13009"/>
    <cellStyle name="style1422967612735 4 2 3" xfId="8245"/>
    <cellStyle name="style1422967612735 4 3" xfId="13008"/>
    <cellStyle name="style1422967612735 4 4" xfId="5675"/>
    <cellStyle name="style1422967612735 5" xfId="2724"/>
    <cellStyle name="style1422967612735 5 2" xfId="13010"/>
    <cellStyle name="style1422967612735 5 3" xfId="8240"/>
    <cellStyle name="style1422967612735 6" xfId="12999"/>
    <cellStyle name="style1422967612735 7" xfId="5670"/>
    <cellStyle name="style1422967612782" xfId="2725"/>
    <cellStyle name="style1422967612782 2" xfId="2726"/>
    <cellStyle name="style1422967612782 2 2" xfId="2727"/>
    <cellStyle name="style1422967612782 2 2 2" xfId="2728"/>
    <cellStyle name="style1422967612782 2 2 2 2" xfId="13014"/>
    <cellStyle name="style1422967612782 2 2 2 3" xfId="8248"/>
    <cellStyle name="style1422967612782 2 2 3" xfId="13013"/>
    <cellStyle name="style1422967612782 2 2 4" xfId="5678"/>
    <cellStyle name="style1422967612782 2 3" xfId="2729"/>
    <cellStyle name="style1422967612782 2 3 2" xfId="2730"/>
    <cellStyle name="style1422967612782 2 3 2 2" xfId="13016"/>
    <cellStyle name="style1422967612782 2 3 2 3" xfId="8249"/>
    <cellStyle name="style1422967612782 2 3 3" xfId="13015"/>
    <cellStyle name="style1422967612782 2 3 4" xfId="5679"/>
    <cellStyle name="style1422967612782 2 4" xfId="2731"/>
    <cellStyle name="style1422967612782 2 4 2" xfId="13017"/>
    <cellStyle name="style1422967612782 2 4 3" xfId="8247"/>
    <cellStyle name="style1422967612782 2 5" xfId="13012"/>
    <cellStyle name="style1422967612782 2 6" xfId="5677"/>
    <cellStyle name="style1422967612782 3" xfId="2732"/>
    <cellStyle name="style1422967612782 3 2" xfId="2733"/>
    <cellStyle name="style1422967612782 3 2 2" xfId="13019"/>
    <cellStyle name="style1422967612782 3 2 3" xfId="8250"/>
    <cellStyle name="style1422967612782 3 3" xfId="13018"/>
    <cellStyle name="style1422967612782 3 4" xfId="5680"/>
    <cellStyle name="style1422967612782 4" xfId="2734"/>
    <cellStyle name="style1422967612782 4 2" xfId="2735"/>
    <cellStyle name="style1422967612782 4 2 2" xfId="13021"/>
    <cellStyle name="style1422967612782 4 2 3" xfId="8251"/>
    <cellStyle name="style1422967612782 4 3" xfId="13020"/>
    <cellStyle name="style1422967612782 4 4" xfId="5681"/>
    <cellStyle name="style1422967612782 5" xfId="2736"/>
    <cellStyle name="style1422967612782 5 2" xfId="13022"/>
    <cellStyle name="style1422967612782 5 3" xfId="8246"/>
    <cellStyle name="style1422967612782 6" xfId="13011"/>
    <cellStyle name="style1422967612782 7" xfId="5676"/>
    <cellStyle name="style1422967612844" xfId="2737"/>
    <cellStyle name="style1422967612844 2" xfId="2738"/>
    <cellStyle name="style1422967612844 2 2" xfId="2739"/>
    <cellStyle name="style1422967612844 2 2 2" xfId="2740"/>
    <cellStyle name="style1422967612844 2 2 2 2" xfId="13026"/>
    <cellStyle name="style1422967612844 2 2 2 3" xfId="8254"/>
    <cellStyle name="style1422967612844 2 2 3" xfId="13025"/>
    <cellStyle name="style1422967612844 2 2 4" xfId="5684"/>
    <cellStyle name="style1422967612844 2 3" xfId="2741"/>
    <cellStyle name="style1422967612844 2 3 2" xfId="2742"/>
    <cellStyle name="style1422967612844 2 3 2 2" xfId="13028"/>
    <cellStyle name="style1422967612844 2 3 2 3" xfId="8255"/>
    <cellStyle name="style1422967612844 2 3 3" xfId="13027"/>
    <cellStyle name="style1422967612844 2 3 4" xfId="5685"/>
    <cellStyle name="style1422967612844 2 4" xfId="2743"/>
    <cellStyle name="style1422967612844 2 4 2" xfId="13029"/>
    <cellStyle name="style1422967612844 2 4 3" xfId="8253"/>
    <cellStyle name="style1422967612844 2 5" xfId="13024"/>
    <cellStyle name="style1422967612844 2 6" xfId="5683"/>
    <cellStyle name="style1422967612844 3" xfId="2744"/>
    <cellStyle name="style1422967612844 3 2" xfId="2745"/>
    <cellStyle name="style1422967612844 3 2 2" xfId="13031"/>
    <cellStyle name="style1422967612844 3 2 3" xfId="8256"/>
    <cellStyle name="style1422967612844 3 3" xfId="13030"/>
    <cellStyle name="style1422967612844 3 4" xfId="5686"/>
    <cellStyle name="style1422967612844 4" xfId="2746"/>
    <cellStyle name="style1422967612844 4 2" xfId="2747"/>
    <cellStyle name="style1422967612844 4 2 2" xfId="13033"/>
    <cellStyle name="style1422967612844 4 2 3" xfId="8257"/>
    <cellStyle name="style1422967612844 4 3" xfId="13032"/>
    <cellStyle name="style1422967612844 4 4" xfId="5687"/>
    <cellStyle name="style1422967612844 5" xfId="2748"/>
    <cellStyle name="style1422967612844 5 2" xfId="13034"/>
    <cellStyle name="style1422967612844 5 3" xfId="8252"/>
    <cellStyle name="style1422967612844 6" xfId="13023"/>
    <cellStyle name="style1422967612844 7" xfId="5682"/>
    <cellStyle name="style1422967612907" xfId="2749"/>
    <cellStyle name="style1422967612907 2" xfId="2750"/>
    <cellStyle name="style1422967612907 2 2" xfId="2751"/>
    <cellStyle name="style1422967612907 2 2 2" xfId="2752"/>
    <cellStyle name="style1422967612907 2 2 2 2" xfId="13038"/>
    <cellStyle name="style1422967612907 2 2 2 3" xfId="8260"/>
    <cellStyle name="style1422967612907 2 2 3" xfId="13037"/>
    <cellStyle name="style1422967612907 2 2 4" xfId="5690"/>
    <cellStyle name="style1422967612907 2 3" xfId="2753"/>
    <cellStyle name="style1422967612907 2 3 2" xfId="2754"/>
    <cellStyle name="style1422967612907 2 3 2 2" xfId="13040"/>
    <cellStyle name="style1422967612907 2 3 2 3" xfId="8261"/>
    <cellStyle name="style1422967612907 2 3 3" xfId="13039"/>
    <cellStyle name="style1422967612907 2 3 4" xfId="5691"/>
    <cellStyle name="style1422967612907 2 4" xfId="2755"/>
    <cellStyle name="style1422967612907 2 4 2" xfId="13041"/>
    <cellStyle name="style1422967612907 2 4 3" xfId="8259"/>
    <cellStyle name="style1422967612907 2 5" xfId="13036"/>
    <cellStyle name="style1422967612907 2 6" xfId="5689"/>
    <cellStyle name="style1422967612907 3" xfId="2756"/>
    <cellStyle name="style1422967612907 3 2" xfId="2757"/>
    <cellStyle name="style1422967612907 3 2 2" xfId="13043"/>
    <cellStyle name="style1422967612907 3 2 3" xfId="8262"/>
    <cellStyle name="style1422967612907 3 3" xfId="13042"/>
    <cellStyle name="style1422967612907 3 4" xfId="5692"/>
    <cellStyle name="style1422967612907 4" xfId="2758"/>
    <cellStyle name="style1422967612907 4 2" xfId="2759"/>
    <cellStyle name="style1422967612907 4 2 2" xfId="13045"/>
    <cellStyle name="style1422967612907 4 2 3" xfId="8263"/>
    <cellStyle name="style1422967612907 4 3" xfId="13044"/>
    <cellStyle name="style1422967612907 4 4" xfId="5693"/>
    <cellStyle name="style1422967612907 5" xfId="2760"/>
    <cellStyle name="style1422967612907 5 2" xfId="13046"/>
    <cellStyle name="style1422967612907 5 3" xfId="8258"/>
    <cellStyle name="style1422967612907 6" xfId="13035"/>
    <cellStyle name="style1422967612907 7" xfId="5688"/>
    <cellStyle name="style1422967612953" xfId="2761"/>
    <cellStyle name="style1422967612953 2" xfId="2762"/>
    <cellStyle name="style1422967612953 2 2" xfId="2763"/>
    <cellStyle name="style1422967612953 2 2 2" xfId="2764"/>
    <cellStyle name="style1422967612953 2 2 2 2" xfId="13050"/>
    <cellStyle name="style1422967612953 2 2 2 3" xfId="8266"/>
    <cellStyle name="style1422967612953 2 2 3" xfId="13049"/>
    <cellStyle name="style1422967612953 2 2 4" xfId="5696"/>
    <cellStyle name="style1422967612953 2 3" xfId="2765"/>
    <cellStyle name="style1422967612953 2 3 2" xfId="2766"/>
    <cellStyle name="style1422967612953 2 3 2 2" xfId="13052"/>
    <cellStyle name="style1422967612953 2 3 2 3" xfId="8267"/>
    <cellStyle name="style1422967612953 2 3 3" xfId="13051"/>
    <cellStyle name="style1422967612953 2 3 4" xfId="5697"/>
    <cellStyle name="style1422967612953 2 4" xfId="2767"/>
    <cellStyle name="style1422967612953 2 4 2" xfId="13053"/>
    <cellStyle name="style1422967612953 2 4 3" xfId="8265"/>
    <cellStyle name="style1422967612953 2 5" xfId="13048"/>
    <cellStyle name="style1422967612953 2 6" xfId="5695"/>
    <cellStyle name="style1422967612953 3" xfId="2768"/>
    <cellStyle name="style1422967612953 3 2" xfId="2769"/>
    <cellStyle name="style1422967612953 3 2 2" xfId="13055"/>
    <cellStyle name="style1422967612953 3 2 3" xfId="8268"/>
    <cellStyle name="style1422967612953 3 3" xfId="13054"/>
    <cellStyle name="style1422967612953 3 4" xfId="5698"/>
    <cellStyle name="style1422967612953 4" xfId="2770"/>
    <cellStyle name="style1422967612953 4 2" xfId="2771"/>
    <cellStyle name="style1422967612953 4 2 2" xfId="13057"/>
    <cellStyle name="style1422967612953 4 2 3" xfId="8269"/>
    <cellStyle name="style1422967612953 4 3" xfId="13056"/>
    <cellStyle name="style1422967612953 4 4" xfId="5699"/>
    <cellStyle name="style1422967612953 5" xfId="2772"/>
    <cellStyle name="style1422967612953 5 2" xfId="13058"/>
    <cellStyle name="style1422967612953 5 3" xfId="8264"/>
    <cellStyle name="style1422967612953 6" xfId="13047"/>
    <cellStyle name="style1422967612953 7" xfId="5694"/>
    <cellStyle name="style1422967613016" xfId="2773"/>
    <cellStyle name="style1422967613016 2" xfId="2774"/>
    <cellStyle name="style1422967613016 2 2" xfId="2775"/>
    <cellStyle name="style1422967613016 2 2 2" xfId="2776"/>
    <cellStyle name="style1422967613016 2 2 2 2" xfId="13062"/>
    <cellStyle name="style1422967613016 2 2 2 3" xfId="8272"/>
    <cellStyle name="style1422967613016 2 2 3" xfId="13061"/>
    <cellStyle name="style1422967613016 2 2 4" xfId="5702"/>
    <cellStyle name="style1422967613016 2 3" xfId="2777"/>
    <cellStyle name="style1422967613016 2 3 2" xfId="2778"/>
    <cellStyle name="style1422967613016 2 3 2 2" xfId="13064"/>
    <cellStyle name="style1422967613016 2 3 2 3" xfId="8273"/>
    <cellStyle name="style1422967613016 2 3 3" xfId="13063"/>
    <cellStyle name="style1422967613016 2 3 4" xfId="5703"/>
    <cellStyle name="style1422967613016 2 4" xfId="2779"/>
    <cellStyle name="style1422967613016 2 4 2" xfId="13065"/>
    <cellStyle name="style1422967613016 2 4 3" xfId="8271"/>
    <cellStyle name="style1422967613016 2 5" xfId="13060"/>
    <cellStyle name="style1422967613016 2 6" xfId="5701"/>
    <cellStyle name="style1422967613016 3" xfId="2780"/>
    <cellStyle name="style1422967613016 3 2" xfId="2781"/>
    <cellStyle name="style1422967613016 3 2 2" xfId="13067"/>
    <cellStyle name="style1422967613016 3 2 3" xfId="8274"/>
    <cellStyle name="style1422967613016 3 3" xfId="13066"/>
    <cellStyle name="style1422967613016 3 4" xfId="5704"/>
    <cellStyle name="style1422967613016 4" xfId="2782"/>
    <cellStyle name="style1422967613016 4 2" xfId="2783"/>
    <cellStyle name="style1422967613016 4 2 2" xfId="13069"/>
    <cellStyle name="style1422967613016 4 2 3" xfId="8275"/>
    <cellStyle name="style1422967613016 4 3" xfId="13068"/>
    <cellStyle name="style1422967613016 4 4" xfId="5705"/>
    <cellStyle name="style1422967613016 5" xfId="2784"/>
    <cellStyle name="style1422967613016 5 2" xfId="13070"/>
    <cellStyle name="style1422967613016 5 3" xfId="8270"/>
    <cellStyle name="style1422967613016 6" xfId="13059"/>
    <cellStyle name="style1422967613016 7" xfId="5700"/>
    <cellStyle name="style1422967613063" xfId="2785"/>
    <cellStyle name="style1422967613063 2" xfId="2786"/>
    <cellStyle name="style1422967613063 2 2" xfId="2787"/>
    <cellStyle name="style1422967613063 2 2 2" xfId="2788"/>
    <cellStyle name="style1422967613063 2 2 2 2" xfId="13074"/>
    <cellStyle name="style1422967613063 2 2 2 3" xfId="8278"/>
    <cellStyle name="style1422967613063 2 2 3" xfId="13073"/>
    <cellStyle name="style1422967613063 2 2 4" xfId="5708"/>
    <cellStyle name="style1422967613063 2 3" xfId="2789"/>
    <cellStyle name="style1422967613063 2 3 2" xfId="2790"/>
    <cellStyle name="style1422967613063 2 3 2 2" xfId="13076"/>
    <cellStyle name="style1422967613063 2 3 2 3" xfId="8279"/>
    <cellStyle name="style1422967613063 2 3 3" xfId="13075"/>
    <cellStyle name="style1422967613063 2 3 4" xfId="5709"/>
    <cellStyle name="style1422967613063 2 4" xfId="2791"/>
    <cellStyle name="style1422967613063 2 4 2" xfId="13077"/>
    <cellStyle name="style1422967613063 2 4 3" xfId="8277"/>
    <cellStyle name="style1422967613063 2 5" xfId="13072"/>
    <cellStyle name="style1422967613063 2 6" xfId="5707"/>
    <cellStyle name="style1422967613063 3" xfId="2792"/>
    <cellStyle name="style1422967613063 3 2" xfId="2793"/>
    <cellStyle name="style1422967613063 3 2 2" xfId="13079"/>
    <cellStyle name="style1422967613063 3 2 3" xfId="8280"/>
    <cellStyle name="style1422967613063 3 3" xfId="13078"/>
    <cellStyle name="style1422967613063 3 4" xfId="5710"/>
    <cellStyle name="style1422967613063 4" xfId="2794"/>
    <cellStyle name="style1422967613063 4 2" xfId="2795"/>
    <cellStyle name="style1422967613063 4 2 2" xfId="13081"/>
    <cellStyle name="style1422967613063 4 2 3" xfId="8281"/>
    <cellStyle name="style1422967613063 4 3" xfId="13080"/>
    <cellStyle name="style1422967613063 4 4" xfId="5711"/>
    <cellStyle name="style1422967613063 5" xfId="2796"/>
    <cellStyle name="style1422967613063 5 2" xfId="13082"/>
    <cellStyle name="style1422967613063 5 3" xfId="8276"/>
    <cellStyle name="style1422967613063 6" xfId="13071"/>
    <cellStyle name="style1422967613063 7" xfId="5706"/>
    <cellStyle name="style1422967613109" xfId="2797"/>
    <cellStyle name="style1422967613109 2" xfId="2798"/>
    <cellStyle name="style1422967613109 2 2" xfId="2799"/>
    <cellStyle name="style1422967613109 2 2 2" xfId="2800"/>
    <cellStyle name="style1422967613109 2 2 2 2" xfId="13086"/>
    <cellStyle name="style1422967613109 2 2 2 3" xfId="8284"/>
    <cellStyle name="style1422967613109 2 2 3" xfId="13085"/>
    <cellStyle name="style1422967613109 2 2 4" xfId="5714"/>
    <cellStyle name="style1422967613109 2 3" xfId="2801"/>
    <cellStyle name="style1422967613109 2 3 2" xfId="2802"/>
    <cellStyle name="style1422967613109 2 3 2 2" xfId="13088"/>
    <cellStyle name="style1422967613109 2 3 2 3" xfId="8285"/>
    <cellStyle name="style1422967613109 2 3 3" xfId="13087"/>
    <cellStyle name="style1422967613109 2 3 4" xfId="5715"/>
    <cellStyle name="style1422967613109 2 4" xfId="2803"/>
    <cellStyle name="style1422967613109 2 4 2" xfId="13089"/>
    <cellStyle name="style1422967613109 2 4 3" xfId="8283"/>
    <cellStyle name="style1422967613109 2 5" xfId="13084"/>
    <cellStyle name="style1422967613109 2 6" xfId="5713"/>
    <cellStyle name="style1422967613109 3" xfId="2804"/>
    <cellStyle name="style1422967613109 3 2" xfId="2805"/>
    <cellStyle name="style1422967613109 3 2 2" xfId="13091"/>
    <cellStyle name="style1422967613109 3 2 3" xfId="8286"/>
    <cellStyle name="style1422967613109 3 3" xfId="13090"/>
    <cellStyle name="style1422967613109 3 4" xfId="5716"/>
    <cellStyle name="style1422967613109 4" xfId="2806"/>
    <cellStyle name="style1422967613109 4 2" xfId="2807"/>
    <cellStyle name="style1422967613109 4 2 2" xfId="13093"/>
    <cellStyle name="style1422967613109 4 2 3" xfId="8287"/>
    <cellStyle name="style1422967613109 4 3" xfId="13092"/>
    <cellStyle name="style1422967613109 4 4" xfId="5717"/>
    <cellStyle name="style1422967613109 5" xfId="2808"/>
    <cellStyle name="style1422967613109 5 2" xfId="13094"/>
    <cellStyle name="style1422967613109 5 3" xfId="8282"/>
    <cellStyle name="style1422967613109 6" xfId="13083"/>
    <cellStyle name="style1422967613109 7" xfId="5712"/>
    <cellStyle name="style1422967613156" xfId="2809"/>
    <cellStyle name="style1422967613156 2" xfId="2810"/>
    <cellStyle name="style1422967613156 2 2" xfId="2811"/>
    <cellStyle name="style1422967613156 2 2 2" xfId="2812"/>
    <cellStyle name="style1422967613156 2 2 2 2" xfId="13098"/>
    <cellStyle name="style1422967613156 2 2 2 3" xfId="8290"/>
    <cellStyle name="style1422967613156 2 2 3" xfId="13097"/>
    <cellStyle name="style1422967613156 2 2 4" xfId="5720"/>
    <cellStyle name="style1422967613156 2 3" xfId="2813"/>
    <cellStyle name="style1422967613156 2 3 2" xfId="2814"/>
    <cellStyle name="style1422967613156 2 3 2 2" xfId="13100"/>
    <cellStyle name="style1422967613156 2 3 2 3" xfId="8291"/>
    <cellStyle name="style1422967613156 2 3 3" xfId="13099"/>
    <cellStyle name="style1422967613156 2 3 4" xfId="5721"/>
    <cellStyle name="style1422967613156 2 4" xfId="2815"/>
    <cellStyle name="style1422967613156 2 4 2" xfId="13101"/>
    <cellStyle name="style1422967613156 2 4 3" xfId="8289"/>
    <cellStyle name="style1422967613156 2 5" xfId="13096"/>
    <cellStyle name="style1422967613156 2 6" xfId="5719"/>
    <cellStyle name="style1422967613156 3" xfId="2816"/>
    <cellStyle name="style1422967613156 3 2" xfId="2817"/>
    <cellStyle name="style1422967613156 3 2 2" xfId="13103"/>
    <cellStyle name="style1422967613156 3 2 3" xfId="8292"/>
    <cellStyle name="style1422967613156 3 3" xfId="13102"/>
    <cellStyle name="style1422967613156 3 4" xfId="5722"/>
    <cellStyle name="style1422967613156 4" xfId="2818"/>
    <cellStyle name="style1422967613156 4 2" xfId="2819"/>
    <cellStyle name="style1422967613156 4 2 2" xfId="13105"/>
    <cellStyle name="style1422967613156 4 2 3" xfId="8293"/>
    <cellStyle name="style1422967613156 4 3" xfId="13104"/>
    <cellStyle name="style1422967613156 4 4" xfId="5723"/>
    <cellStyle name="style1422967613156 5" xfId="2820"/>
    <cellStyle name="style1422967613156 5 2" xfId="13106"/>
    <cellStyle name="style1422967613156 5 3" xfId="8288"/>
    <cellStyle name="style1422967613156 6" xfId="13095"/>
    <cellStyle name="style1422967613156 7" xfId="5718"/>
    <cellStyle name="style1422967613203" xfId="2821"/>
    <cellStyle name="style1422967613203 2" xfId="2822"/>
    <cellStyle name="style1422967613203 2 2" xfId="2823"/>
    <cellStyle name="style1422967613203 2 2 2" xfId="2824"/>
    <cellStyle name="style1422967613203 2 2 2 2" xfId="13110"/>
    <cellStyle name="style1422967613203 2 2 2 3" xfId="8296"/>
    <cellStyle name="style1422967613203 2 2 3" xfId="13109"/>
    <cellStyle name="style1422967613203 2 2 4" xfId="5726"/>
    <cellStyle name="style1422967613203 2 3" xfId="2825"/>
    <cellStyle name="style1422967613203 2 3 2" xfId="2826"/>
    <cellStyle name="style1422967613203 2 3 2 2" xfId="13112"/>
    <cellStyle name="style1422967613203 2 3 2 3" xfId="8297"/>
    <cellStyle name="style1422967613203 2 3 3" xfId="13111"/>
    <cellStyle name="style1422967613203 2 3 4" xfId="5727"/>
    <cellStyle name="style1422967613203 2 4" xfId="2827"/>
    <cellStyle name="style1422967613203 2 4 2" xfId="13113"/>
    <cellStyle name="style1422967613203 2 4 3" xfId="8295"/>
    <cellStyle name="style1422967613203 2 5" xfId="13108"/>
    <cellStyle name="style1422967613203 2 6" xfId="5725"/>
    <cellStyle name="style1422967613203 3" xfId="2828"/>
    <cellStyle name="style1422967613203 3 2" xfId="2829"/>
    <cellStyle name="style1422967613203 3 2 2" xfId="13115"/>
    <cellStyle name="style1422967613203 3 2 3" xfId="8298"/>
    <cellStyle name="style1422967613203 3 3" xfId="13114"/>
    <cellStyle name="style1422967613203 3 4" xfId="5728"/>
    <cellStyle name="style1422967613203 4" xfId="2830"/>
    <cellStyle name="style1422967613203 4 2" xfId="2831"/>
    <cellStyle name="style1422967613203 4 2 2" xfId="13117"/>
    <cellStyle name="style1422967613203 4 2 3" xfId="8299"/>
    <cellStyle name="style1422967613203 4 3" xfId="13116"/>
    <cellStyle name="style1422967613203 4 4" xfId="5729"/>
    <cellStyle name="style1422967613203 5" xfId="2832"/>
    <cellStyle name="style1422967613203 5 2" xfId="13118"/>
    <cellStyle name="style1422967613203 5 3" xfId="8294"/>
    <cellStyle name="style1422967613203 6" xfId="13107"/>
    <cellStyle name="style1422967613203 7" xfId="5724"/>
    <cellStyle name="style1422967613234" xfId="2833"/>
    <cellStyle name="style1422967613234 2" xfId="2834"/>
    <cellStyle name="style1422967613234 2 2" xfId="2835"/>
    <cellStyle name="style1422967613234 2 2 2" xfId="2836"/>
    <cellStyle name="style1422967613234 2 2 2 2" xfId="13122"/>
    <cellStyle name="style1422967613234 2 2 2 3" xfId="8302"/>
    <cellStyle name="style1422967613234 2 2 3" xfId="13121"/>
    <cellStyle name="style1422967613234 2 2 4" xfId="5732"/>
    <cellStyle name="style1422967613234 2 3" xfId="2837"/>
    <cellStyle name="style1422967613234 2 3 2" xfId="2838"/>
    <cellStyle name="style1422967613234 2 3 2 2" xfId="13124"/>
    <cellStyle name="style1422967613234 2 3 2 3" xfId="8303"/>
    <cellStyle name="style1422967613234 2 3 3" xfId="13123"/>
    <cellStyle name="style1422967613234 2 3 4" xfId="5733"/>
    <cellStyle name="style1422967613234 2 4" xfId="2839"/>
    <cellStyle name="style1422967613234 2 4 2" xfId="13125"/>
    <cellStyle name="style1422967613234 2 4 3" xfId="8301"/>
    <cellStyle name="style1422967613234 2 5" xfId="13120"/>
    <cellStyle name="style1422967613234 2 6" xfId="5731"/>
    <cellStyle name="style1422967613234 3" xfId="2840"/>
    <cellStyle name="style1422967613234 3 2" xfId="2841"/>
    <cellStyle name="style1422967613234 3 2 2" xfId="13127"/>
    <cellStyle name="style1422967613234 3 2 3" xfId="8304"/>
    <cellStyle name="style1422967613234 3 3" xfId="13126"/>
    <cellStyle name="style1422967613234 3 4" xfId="5734"/>
    <cellStyle name="style1422967613234 4" xfId="2842"/>
    <cellStyle name="style1422967613234 4 2" xfId="2843"/>
    <cellStyle name="style1422967613234 4 2 2" xfId="13129"/>
    <cellStyle name="style1422967613234 4 2 3" xfId="8305"/>
    <cellStyle name="style1422967613234 4 3" xfId="13128"/>
    <cellStyle name="style1422967613234 4 4" xfId="5735"/>
    <cellStyle name="style1422967613234 5" xfId="2844"/>
    <cellStyle name="style1422967613234 5 2" xfId="13130"/>
    <cellStyle name="style1422967613234 5 3" xfId="8300"/>
    <cellStyle name="style1422967613234 6" xfId="13119"/>
    <cellStyle name="style1422967613234 7" xfId="5730"/>
    <cellStyle name="style1422967613281" xfId="2845"/>
    <cellStyle name="style1422967613281 2" xfId="2846"/>
    <cellStyle name="style1422967613281 2 2" xfId="2847"/>
    <cellStyle name="style1422967613281 2 2 2" xfId="2848"/>
    <cellStyle name="style1422967613281 2 2 2 2" xfId="13134"/>
    <cellStyle name="style1422967613281 2 2 2 3" xfId="8308"/>
    <cellStyle name="style1422967613281 2 2 3" xfId="13133"/>
    <cellStyle name="style1422967613281 2 2 4" xfId="5738"/>
    <cellStyle name="style1422967613281 2 3" xfId="2849"/>
    <cellStyle name="style1422967613281 2 3 2" xfId="2850"/>
    <cellStyle name="style1422967613281 2 3 2 2" xfId="13136"/>
    <cellStyle name="style1422967613281 2 3 2 3" xfId="8309"/>
    <cellStyle name="style1422967613281 2 3 3" xfId="13135"/>
    <cellStyle name="style1422967613281 2 3 4" xfId="5739"/>
    <cellStyle name="style1422967613281 2 4" xfId="2851"/>
    <cellStyle name="style1422967613281 2 4 2" xfId="13137"/>
    <cellStyle name="style1422967613281 2 4 3" xfId="8307"/>
    <cellStyle name="style1422967613281 2 5" xfId="13132"/>
    <cellStyle name="style1422967613281 2 6" xfId="5737"/>
    <cellStyle name="style1422967613281 3" xfId="2852"/>
    <cellStyle name="style1422967613281 3 2" xfId="2853"/>
    <cellStyle name="style1422967613281 3 2 2" xfId="13139"/>
    <cellStyle name="style1422967613281 3 2 3" xfId="8310"/>
    <cellStyle name="style1422967613281 3 3" xfId="13138"/>
    <cellStyle name="style1422967613281 3 4" xfId="5740"/>
    <cellStyle name="style1422967613281 4" xfId="2854"/>
    <cellStyle name="style1422967613281 4 2" xfId="2855"/>
    <cellStyle name="style1422967613281 4 2 2" xfId="13141"/>
    <cellStyle name="style1422967613281 4 2 3" xfId="8311"/>
    <cellStyle name="style1422967613281 4 3" xfId="13140"/>
    <cellStyle name="style1422967613281 4 4" xfId="5741"/>
    <cellStyle name="style1422967613281 5" xfId="2856"/>
    <cellStyle name="style1422967613281 5 2" xfId="13142"/>
    <cellStyle name="style1422967613281 5 3" xfId="8306"/>
    <cellStyle name="style1422967613281 6" xfId="13131"/>
    <cellStyle name="style1422967613281 7" xfId="5736"/>
    <cellStyle name="style1422967613328" xfId="2857"/>
    <cellStyle name="style1422967613328 2" xfId="2858"/>
    <cellStyle name="style1422967613328 2 2" xfId="2859"/>
    <cellStyle name="style1422967613328 2 2 2" xfId="2860"/>
    <cellStyle name="style1422967613328 2 2 2 2" xfId="13146"/>
    <cellStyle name="style1422967613328 2 2 2 3" xfId="8314"/>
    <cellStyle name="style1422967613328 2 2 3" xfId="13145"/>
    <cellStyle name="style1422967613328 2 2 4" xfId="5744"/>
    <cellStyle name="style1422967613328 2 3" xfId="2861"/>
    <cellStyle name="style1422967613328 2 3 2" xfId="2862"/>
    <cellStyle name="style1422967613328 2 3 2 2" xfId="13148"/>
    <cellStyle name="style1422967613328 2 3 2 3" xfId="8315"/>
    <cellStyle name="style1422967613328 2 3 3" xfId="13147"/>
    <cellStyle name="style1422967613328 2 3 4" xfId="5745"/>
    <cellStyle name="style1422967613328 2 4" xfId="2863"/>
    <cellStyle name="style1422967613328 2 4 2" xfId="13149"/>
    <cellStyle name="style1422967613328 2 4 3" xfId="8313"/>
    <cellStyle name="style1422967613328 2 5" xfId="13144"/>
    <cellStyle name="style1422967613328 2 6" xfId="5743"/>
    <cellStyle name="style1422967613328 3" xfId="2864"/>
    <cellStyle name="style1422967613328 3 2" xfId="2865"/>
    <cellStyle name="style1422967613328 3 2 2" xfId="13151"/>
    <cellStyle name="style1422967613328 3 2 3" xfId="8316"/>
    <cellStyle name="style1422967613328 3 3" xfId="13150"/>
    <cellStyle name="style1422967613328 3 4" xfId="5746"/>
    <cellStyle name="style1422967613328 4" xfId="2866"/>
    <cellStyle name="style1422967613328 4 2" xfId="2867"/>
    <cellStyle name="style1422967613328 4 2 2" xfId="13153"/>
    <cellStyle name="style1422967613328 4 2 3" xfId="8317"/>
    <cellStyle name="style1422967613328 4 3" xfId="13152"/>
    <cellStyle name="style1422967613328 4 4" xfId="5747"/>
    <cellStyle name="style1422967613328 5" xfId="2868"/>
    <cellStyle name="style1422967613328 5 2" xfId="13154"/>
    <cellStyle name="style1422967613328 5 3" xfId="8312"/>
    <cellStyle name="style1422967613328 6" xfId="13143"/>
    <cellStyle name="style1422967613328 7" xfId="5742"/>
    <cellStyle name="style1422967613359" xfId="2869"/>
    <cellStyle name="style1422967613359 2" xfId="2870"/>
    <cellStyle name="style1422967613359 2 2" xfId="2871"/>
    <cellStyle name="style1422967613359 2 2 2" xfId="2872"/>
    <cellStyle name="style1422967613359 2 2 2 2" xfId="13158"/>
    <cellStyle name="style1422967613359 2 2 2 3" xfId="8320"/>
    <cellStyle name="style1422967613359 2 2 3" xfId="13157"/>
    <cellStyle name="style1422967613359 2 2 4" xfId="5750"/>
    <cellStyle name="style1422967613359 2 3" xfId="2873"/>
    <cellStyle name="style1422967613359 2 3 2" xfId="2874"/>
    <cellStyle name="style1422967613359 2 3 2 2" xfId="13160"/>
    <cellStyle name="style1422967613359 2 3 2 3" xfId="8321"/>
    <cellStyle name="style1422967613359 2 3 3" xfId="13159"/>
    <cellStyle name="style1422967613359 2 3 4" xfId="5751"/>
    <cellStyle name="style1422967613359 2 4" xfId="2875"/>
    <cellStyle name="style1422967613359 2 4 2" xfId="13161"/>
    <cellStyle name="style1422967613359 2 4 3" xfId="8319"/>
    <cellStyle name="style1422967613359 2 5" xfId="13156"/>
    <cellStyle name="style1422967613359 2 6" xfId="5749"/>
    <cellStyle name="style1422967613359 3" xfId="2876"/>
    <cellStyle name="style1422967613359 3 2" xfId="2877"/>
    <cellStyle name="style1422967613359 3 2 2" xfId="13163"/>
    <cellStyle name="style1422967613359 3 2 3" xfId="8322"/>
    <cellStyle name="style1422967613359 3 3" xfId="13162"/>
    <cellStyle name="style1422967613359 3 4" xfId="5752"/>
    <cellStyle name="style1422967613359 4" xfId="2878"/>
    <cellStyle name="style1422967613359 4 2" xfId="2879"/>
    <cellStyle name="style1422967613359 4 2 2" xfId="13165"/>
    <cellStyle name="style1422967613359 4 2 3" xfId="8323"/>
    <cellStyle name="style1422967613359 4 3" xfId="13164"/>
    <cellStyle name="style1422967613359 4 4" xfId="5753"/>
    <cellStyle name="style1422967613359 5" xfId="2880"/>
    <cellStyle name="style1422967613359 5 2" xfId="13166"/>
    <cellStyle name="style1422967613359 5 3" xfId="8318"/>
    <cellStyle name="style1422967613359 6" xfId="13155"/>
    <cellStyle name="style1422967613359 7" xfId="5748"/>
    <cellStyle name="style1422967613983" xfId="2881"/>
    <cellStyle name="style1422967613983 2" xfId="2882"/>
    <cellStyle name="style1422967613983 2 2" xfId="2883"/>
    <cellStyle name="style1422967613983 2 2 2" xfId="2884"/>
    <cellStyle name="style1422967613983 2 2 2 2" xfId="13170"/>
    <cellStyle name="style1422967613983 2 2 2 3" xfId="8326"/>
    <cellStyle name="style1422967613983 2 2 3" xfId="13169"/>
    <cellStyle name="style1422967613983 2 2 4" xfId="5756"/>
    <cellStyle name="style1422967613983 2 3" xfId="2885"/>
    <cellStyle name="style1422967613983 2 3 2" xfId="2886"/>
    <cellStyle name="style1422967613983 2 3 2 2" xfId="13172"/>
    <cellStyle name="style1422967613983 2 3 2 3" xfId="8327"/>
    <cellStyle name="style1422967613983 2 3 3" xfId="13171"/>
    <cellStyle name="style1422967613983 2 3 4" xfId="5757"/>
    <cellStyle name="style1422967613983 2 4" xfId="2887"/>
    <cellStyle name="style1422967613983 2 4 2" xfId="13173"/>
    <cellStyle name="style1422967613983 2 4 3" xfId="8325"/>
    <cellStyle name="style1422967613983 2 5" xfId="13168"/>
    <cellStyle name="style1422967613983 2 6" xfId="5755"/>
    <cellStyle name="style1422967613983 3" xfId="2888"/>
    <cellStyle name="style1422967613983 3 2" xfId="2889"/>
    <cellStyle name="style1422967613983 3 2 2" xfId="13175"/>
    <cellStyle name="style1422967613983 3 2 3" xfId="8328"/>
    <cellStyle name="style1422967613983 3 3" xfId="13174"/>
    <cellStyle name="style1422967613983 3 4" xfId="5758"/>
    <cellStyle name="style1422967613983 4" xfId="2890"/>
    <cellStyle name="style1422967613983 4 2" xfId="2891"/>
    <cellStyle name="style1422967613983 4 2 2" xfId="13177"/>
    <cellStyle name="style1422967613983 4 2 3" xfId="8329"/>
    <cellStyle name="style1422967613983 4 3" xfId="13176"/>
    <cellStyle name="style1422967613983 4 4" xfId="5759"/>
    <cellStyle name="style1422967613983 5" xfId="2892"/>
    <cellStyle name="style1422967613983 5 2" xfId="13178"/>
    <cellStyle name="style1422967613983 5 3" xfId="8324"/>
    <cellStyle name="style1422967613983 6" xfId="13167"/>
    <cellStyle name="style1422967613983 7" xfId="5754"/>
    <cellStyle name="style1422967614014" xfId="2893"/>
    <cellStyle name="style1422967614014 2" xfId="2894"/>
    <cellStyle name="style1422967614014 2 2" xfId="2895"/>
    <cellStyle name="style1422967614014 2 2 2" xfId="2896"/>
    <cellStyle name="style1422967614014 2 2 2 2" xfId="13182"/>
    <cellStyle name="style1422967614014 2 2 2 3" xfId="8332"/>
    <cellStyle name="style1422967614014 2 2 3" xfId="13181"/>
    <cellStyle name="style1422967614014 2 2 4" xfId="5762"/>
    <cellStyle name="style1422967614014 2 3" xfId="2897"/>
    <cellStyle name="style1422967614014 2 3 2" xfId="2898"/>
    <cellStyle name="style1422967614014 2 3 2 2" xfId="13184"/>
    <cellStyle name="style1422967614014 2 3 2 3" xfId="8333"/>
    <cellStyle name="style1422967614014 2 3 3" xfId="13183"/>
    <cellStyle name="style1422967614014 2 3 4" xfId="5763"/>
    <cellStyle name="style1422967614014 2 4" xfId="2899"/>
    <cellStyle name="style1422967614014 2 4 2" xfId="13185"/>
    <cellStyle name="style1422967614014 2 4 3" xfId="8331"/>
    <cellStyle name="style1422967614014 2 5" xfId="13180"/>
    <cellStyle name="style1422967614014 2 6" xfId="5761"/>
    <cellStyle name="style1422967614014 3" xfId="2900"/>
    <cellStyle name="style1422967614014 3 2" xfId="2901"/>
    <cellStyle name="style1422967614014 3 2 2" xfId="13187"/>
    <cellStyle name="style1422967614014 3 2 3" xfId="8334"/>
    <cellStyle name="style1422967614014 3 3" xfId="13186"/>
    <cellStyle name="style1422967614014 3 4" xfId="5764"/>
    <cellStyle name="style1422967614014 4" xfId="2902"/>
    <cellStyle name="style1422967614014 4 2" xfId="2903"/>
    <cellStyle name="style1422967614014 4 2 2" xfId="13189"/>
    <cellStyle name="style1422967614014 4 2 3" xfId="8335"/>
    <cellStyle name="style1422967614014 4 3" xfId="13188"/>
    <cellStyle name="style1422967614014 4 4" xfId="5765"/>
    <cellStyle name="style1422967614014 5" xfId="2904"/>
    <cellStyle name="style1422967614014 5 2" xfId="13190"/>
    <cellStyle name="style1422967614014 5 3" xfId="8330"/>
    <cellStyle name="style1422967614014 6" xfId="13179"/>
    <cellStyle name="style1422967614014 7" xfId="5760"/>
    <cellStyle name="style1422967614061" xfId="2905"/>
    <cellStyle name="style1422967614061 2" xfId="2906"/>
    <cellStyle name="style1422967614061 2 2" xfId="2907"/>
    <cellStyle name="style1422967614061 2 2 2" xfId="2908"/>
    <cellStyle name="style1422967614061 2 2 2 2" xfId="13194"/>
    <cellStyle name="style1422967614061 2 2 2 3" xfId="8338"/>
    <cellStyle name="style1422967614061 2 2 3" xfId="13193"/>
    <cellStyle name="style1422967614061 2 2 4" xfId="5768"/>
    <cellStyle name="style1422967614061 2 3" xfId="2909"/>
    <cellStyle name="style1422967614061 2 3 2" xfId="2910"/>
    <cellStyle name="style1422967614061 2 3 2 2" xfId="13196"/>
    <cellStyle name="style1422967614061 2 3 2 3" xfId="8339"/>
    <cellStyle name="style1422967614061 2 3 3" xfId="13195"/>
    <cellStyle name="style1422967614061 2 3 4" xfId="5769"/>
    <cellStyle name="style1422967614061 2 4" xfId="2911"/>
    <cellStyle name="style1422967614061 2 4 2" xfId="13197"/>
    <cellStyle name="style1422967614061 2 4 3" xfId="8337"/>
    <cellStyle name="style1422967614061 2 5" xfId="13192"/>
    <cellStyle name="style1422967614061 2 6" xfId="5767"/>
    <cellStyle name="style1422967614061 3" xfId="2912"/>
    <cellStyle name="style1422967614061 3 2" xfId="2913"/>
    <cellStyle name="style1422967614061 3 2 2" xfId="13199"/>
    <cellStyle name="style1422967614061 3 2 3" xfId="8340"/>
    <cellStyle name="style1422967614061 3 3" xfId="13198"/>
    <cellStyle name="style1422967614061 3 4" xfId="5770"/>
    <cellStyle name="style1422967614061 4" xfId="2914"/>
    <cellStyle name="style1422967614061 4 2" xfId="2915"/>
    <cellStyle name="style1422967614061 4 2 2" xfId="13201"/>
    <cellStyle name="style1422967614061 4 2 3" xfId="8341"/>
    <cellStyle name="style1422967614061 4 3" xfId="13200"/>
    <cellStyle name="style1422967614061 4 4" xfId="5771"/>
    <cellStyle name="style1422967614061 5" xfId="2916"/>
    <cellStyle name="style1422967614061 5 2" xfId="13202"/>
    <cellStyle name="style1422967614061 5 3" xfId="8336"/>
    <cellStyle name="style1422967614061 6" xfId="13191"/>
    <cellStyle name="style1422967614061 7" xfId="5766"/>
    <cellStyle name="style1422967614108" xfId="2917"/>
    <cellStyle name="style1422967614108 2" xfId="2918"/>
    <cellStyle name="style1422967614108 2 2" xfId="2919"/>
    <cellStyle name="style1422967614108 2 2 2" xfId="2920"/>
    <cellStyle name="style1422967614108 2 2 2 2" xfId="13206"/>
    <cellStyle name="style1422967614108 2 2 2 3" xfId="8344"/>
    <cellStyle name="style1422967614108 2 2 3" xfId="13205"/>
    <cellStyle name="style1422967614108 2 2 4" xfId="5774"/>
    <cellStyle name="style1422967614108 2 3" xfId="2921"/>
    <cellStyle name="style1422967614108 2 3 2" xfId="2922"/>
    <cellStyle name="style1422967614108 2 3 2 2" xfId="13208"/>
    <cellStyle name="style1422967614108 2 3 2 3" xfId="8345"/>
    <cellStyle name="style1422967614108 2 3 3" xfId="13207"/>
    <cellStyle name="style1422967614108 2 3 4" xfId="5775"/>
    <cellStyle name="style1422967614108 2 4" xfId="2923"/>
    <cellStyle name="style1422967614108 2 4 2" xfId="13209"/>
    <cellStyle name="style1422967614108 2 4 3" xfId="8343"/>
    <cellStyle name="style1422967614108 2 5" xfId="13204"/>
    <cellStyle name="style1422967614108 2 6" xfId="5773"/>
    <cellStyle name="style1422967614108 3" xfId="2924"/>
    <cellStyle name="style1422967614108 3 2" xfId="2925"/>
    <cellStyle name="style1422967614108 3 2 2" xfId="13211"/>
    <cellStyle name="style1422967614108 3 2 3" xfId="8346"/>
    <cellStyle name="style1422967614108 3 3" xfId="13210"/>
    <cellStyle name="style1422967614108 3 4" xfId="5776"/>
    <cellStyle name="style1422967614108 4" xfId="2926"/>
    <cellStyle name="style1422967614108 4 2" xfId="2927"/>
    <cellStyle name="style1422967614108 4 2 2" xfId="13213"/>
    <cellStyle name="style1422967614108 4 2 3" xfId="8347"/>
    <cellStyle name="style1422967614108 4 3" xfId="13212"/>
    <cellStyle name="style1422967614108 4 4" xfId="5777"/>
    <cellStyle name="style1422967614108 5" xfId="2928"/>
    <cellStyle name="style1422967614108 5 2" xfId="13214"/>
    <cellStyle name="style1422967614108 5 3" xfId="8342"/>
    <cellStyle name="style1422967614108 6" xfId="13203"/>
    <cellStyle name="style1422967614108 7" xfId="5772"/>
    <cellStyle name="style1422967614155" xfId="2929"/>
    <cellStyle name="style1422967614155 2" xfId="2930"/>
    <cellStyle name="style1422967614155 2 2" xfId="2931"/>
    <cellStyle name="style1422967614155 2 2 2" xfId="2932"/>
    <cellStyle name="style1422967614155 2 2 2 2" xfId="13218"/>
    <cellStyle name="style1422967614155 2 2 2 3" xfId="8350"/>
    <cellStyle name="style1422967614155 2 2 3" xfId="13217"/>
    <cellStyle name="style1422967614155 2 2 4" xfId="5780"/>
    <cellStyle name="style1422967614155 2 3" xfId="2933"/>
    <cellStyle name="style1422967614155 2 3 2" xfId="2934"/>
    <cellStyle name="style1422967614155 2 3 2 2" xfId="13220"/>
    <cellStyle name="style1422967614155 2 3 2 3" xfId="8351"/>
    <cellStyle name="style1422967614155 2 3 3" xfId="13219"/>
    <cellStyle name="style1422967614155 2 3 4" xfId="5781"/>
    <cellStyle name="style1422967614155 2 4" xfId="2935"/>
    <cellStyle name="style1422967614155 2 4 2" xfId="13221"/>
    <cellStyle name="style1422967614155 2 4 3" xfId="8349"/>
    <cellStyle name="style1422967614155 2 5" xfId="13216"/>
    <cellStyle name="style1422967614155 2 6" xfId="5779"/>
    <cellStyle name="style1422967614155 3" xfId="2936"/>
    <cellStyle name="style1422967614155 3 2" xfId="2937"/>
    <cellStyle name="style1422967614155 3 2 2" xfId="13223"/>
    <cellStyle name="style1422967614155 3 2 3" xfId="8352"/>
    <cellStyle name="style1422967614155 3 3" xfId="13222"/>
    <cellStyle name="style1422967614155 3 4" xfId="5782"/>
    <cellStyle name="style1422967614155 4" xfId="2938"/>
    <cellStyle name="style1422967614155 4 2" xfId="2939"/>
    <cellStyle name="style1422967614155 4 2 2" xfId="13225"/>
    <cellStyle name="style1422967614155 4 2 3" xfId="8353"/>
    <cellStyle name="style1422967614155 4 3" xfId="13224"/>
    <cellStyle name="style1422967614155 4 4" xfId="5783"/>
    <cellStyle name="style1422967614155 5" xfId="2940"/>
    <cellStyle name="style1422967614155 5 2" xfId="13226"/>
    <cellStyle name="style1422967614155 5 3" xfId="8348"/>
    <cellStyle name="style1422967614155 6" xfId="13215"/>
    <cellStyle name="style1422967614155 7" xfId="5778"/>
    <cellStyle name="style1422967614201" xfId="2941"/>
    <cellStyle name="style1422967614201 2" xfId="2942"/>
    <cellStyle name="style1422967614201 2 2" xfId="2943"/>
    <cellStyle name="style1422967614201 2 2 2" xfId="2944"/>
    <cellStyle name="style1422967614201 2 2 2 2" xfId="13230"/>
    <cellStyle name="style1422967614201 2 2 2 3" xfId="8356"/>
    <cellStyle name="style1422967614201 2 2 3" xfId="13229"/>
    <cellStyle name="style1422967614201 2 2 4" xfId="5786"/>
    <cellStyle name="style1422967614201 2 3" xfId="2945"/>
    <cellStyle name="style1422967614201 2 3 2" xfId="2946"/>
    <cellStyle name="style1422967614201 2 3 2 2" xfId="13232"/>
    <cellStyle name="style1422967614201 2 3 2 3" xfId="8357"/>
    <cellStyle name="style1422967614201 2 3 3" xfId="13231"/>
    <cellStyle name="style1422967614201 2 3 4" xfId="5787"/>
    <cellStyle name="style1422967614201 2 4" xfId="2947"/>
    <cellStyle name="style1422967614201 2 4 2" xfId="13233"/>
    <cellStyle name="style1422967614201 2 4 3" xfId="8355"/>
    <cellStyle name="style1422967614201 2 5" xfId="13228"/>
    <cellStyle name="style1422967614201 2 6" xfId="5785"/>
    <cellStyle name="style1422967614201 3" xfId="2948"/>
    <cellStyle name="style1422967614201 3 2" xfId="2949"/>
    <cellStyle name="style1422967614201 3 2 2" xfId="13235"/>
    <cellStyle name="style1422967614201 3 2 3" xfId="8358"/>
    <cellStyle name="style1422967614201 3 3" xfId="13234"/>
    <cellStyle name="style1422967614201 3 4" xfId="5788"/>
    <cellStyle name="style1422967614201 4" xfId="2950"/>
    <cellStyle name="style1422967614201 4 2" xfId="2951"/>
    <cellStyle name="style1422967614201 4 2 2" xfId="13237"/>
    <cellStyle name="style1422967614201 4 2 3" xfId="8359"/>
    <cellStyle name="style1422967614201 4 3" xfId="13236"/>
    <cellStyle name="style1422967614201 4 4" xfId="5789"/>
    <cellStyle name="style1422967614201 5" xfId="2952"/>
    <cellStyle name="style1422967614201 5 2" xfId="13238"/>
    <cellStyle name="style1422967614201 5 3" xfId="8354"/>
    <cellStyle name="style1422967614201 6" xfId="13227"/>
    <cellStyle name="style1422967614201 7" xfId="5784"/>
    <cellStyle name="style1422967614248" xfId="2953"/>
    <cellStyle name="style1422967614248 2" xfId="2954"/>
    <cellStyle name="style1422967614248 2 2" xfId="2955"/>
    <cellStyle name="style1422967614248 2 2 2" xfId="2956"/>
    <cellStyle name="style1422967614248 2 2 2 2" xfId="13242"/>
    <cellStyle name="style1422967614248 2 2 2 3" xfId="8362"/>
    <cellStyle name="style1422967614248 2 2 3" xfId="13241"/>
    <cellStyle name="style1422967614248 2 2 4" xfId="5792"/>
    <cellStyle name="style1422967614248 2 3" xfId="2957"/>
    <cellStyle name="style1422967614248 2 3 2" xfId="2958"/>
    <cellStyle name="style1422967614248 2 3 2 2" xfId="13244"/>
    <cellStyle name="style1422967614248 2 3 2 3" xfId="8363"/>
    <cellStyle name="style1422967614248 2 3 3" xfId="13243"/>
    <cellStyle name="style1422967614248 2 3 4" xfId="5793"/>
    <cellStyle name="style1422967614248 2 4" xfId="2959"/>
    <cellStyle name="style1422967614248 2 4 2" xfId="13245"/>
    <cellStyle name="style1422967614248 2 4 3" xfId="8361"/>
    <cellStyle name="style1422967614248 2 5" xfId="13240"/>
    <cellStyle name="style1422967614248 2 6" xfId="5791"/>
    <cellStyle name="style1422967614248 3" xfId="2960"/>
    <cellStyle name="style1422967614248 3 2" xfId="2961"/>
    <cellStyle name="style1422967614248 3 2 2" xfId="13247"/>
    <cellStyle name="style1422967614248 3 2 3" xfId="8364"/>
    <cellStyle name="style1422967614248 3 3" xfId="13246"/>
    <cellStyle name="style1422967614248 3 4" xfId="5794"/>
    <cellStyle name="style1422967614248 4" xfId="2962"/>
    <cellStyle name="style1422967614248 4 2" xfId="2963"/>
    <cellStyle name="style1422967614248 4 2 2" xfId="13249"/>
    <cellStyle name="style1422967614248 4 2 3" xfId="8365"/>
    <cellStyle name="style1422967614248 4 3" xfId="13248"/>
    <cellStyle name="style1422967614248 4 4" xfId="5795"/>
    <cellStyle name="style1422967614248 5" xfId="2964"/>
    <cellStyle name="style1422967614248 5 2" xfId="13250"/>
    <cellStyle name="style1422967614248 5 3" xfId="8360"/>
    <cellStyle name="style1422967614248 6" xfId="13239"/>
    <cellStyle name="style1422967614248 7" xfId="5790"/>
    <cellStyle name="style1422967614295" xfId="2965"/>
    <cellStyle name="style1422967614295 2" xfId="2966"/>
    <cellStyle name="style1422967614295 2 2" xfId="2967"/>
    <cellStyle name="style1422967614295 2 2 2" xfId="2968"/>
    <cellStyle name="style1422967614295 2 2 2 2" xfId="13254"/>
    <cellStyle name="style1422967614295 2 2 2 3" xfId="8368"/>
    <cellStyle name="style1422967614295 2 2 3" xfId="13253"/>
    <cellStyle name="style1422967614295 2 2 4" xfId="5798"/>
    <cellStyle name="style1422967614295 2 3" xfId="2969"/>
    <cellStyle name="style1422967614295 2 3 2" xfId="2970"/>
    <cellStyle name="style1422967614295 2 3 2 2" xfId="13256"/>
    <cellStyle name="style1422967614295 2 3 2 3" xfId="8369"/>
    <cellStyle name="style1422967614295 2 3 3" xfId="13255"/>
    <cellStyle name="style1422967614295 2 3 4" xfId="5799"/>
    <cellStyle name="style1422967614295 2 4" xfId="2971"/>
    <cellStyle name="style1422967614295 2 4 2" xfId="13257"/>
    <cellStyle name="style1422967614295 2 4 3" xfId="8367"/>
    <cellStyle name="style1422967614295 2 5" xfId="13252"/>
    <cellStyle name="style1422967614295 2 6" xfId="5797"/>
    <cellStyle name="style1422967614295 3" xfId="2972"/>
    <cellStyle name="style1422967614295 3 2" xfId="2973"/>
    <cellStyle name="style1422967614295 3 2 2" xfId="13259"/>
    <cellStyle name="style1422967614295 3 2 3" xfId="8370"/>
    <cellStyle name="style1422967614295 3 3" xfId="13258"/>
    <cellStyle name="style1422967614295 3 4" xfId="5800"/>
    <cellStyle name="style1422967614295 4" xfId="2974"/>
    <cellStyle name="style1422967614295 4 2" xfId="2975"/>
    <cellStyle name="style1422967614295 4 2 2" xfId="13261"/>
    <cellStyle name="style1422967614295 4 2 3" xfId="8371"/>
    <cellStyle name="style1422967614295 4 3" xfId="13260"/>
    <cellStyle name="style1422967614295 4 4" xfId="5801"/>
    <cellStyle name="style1422967614295 5" xfId="2976"/>
    <cellStyle name="style1422967614295 5 2" xfId="13262"/>
    <cellStyle name="style1422967614295 5 3" xfId="8366"/>
    <cellStyle name="style1422967614295 6" xfId="13251"/>
    <cellStyle name="style1422967614295 7" xfId="5796"/>
    <cellStyle name="style1422967614342" xfId="2977"/>
    <cellStyle name="style1422967614342 2" xfId="2978"/>
    <cellStyle name="style1422967614342 2 2" xfId="2979"/>
    <cellStyle name="style1422967614342 2 2 2" xfId="2980"/>
    <cellStyle name="style1422967614342 2 2 2 2" xfId="13266"/>
    <cellStyle name="style1422967614342 2 2 2 3" xfId="8374"/>
    <cellStyle name="style1422967614342 2 2 3" xfId="13265"/>
    <cellStyle name="style1422967614342 2 2 4" xfId="5804"/>
    <cellStyle name="style1422967614342 2 3" xfId="2981"/>
    <cellStyle name="style1422967614342 2 3 2" xfId="2982"/>
    <cellStyle name="style1422967614342 2 3 2 2" xfId="13268"/>
    <cellStyle name="style1422967614342 2 3 2 3" xfId="8375"/>
    <cellStyle name="style1422967614342 2 3 3" xfId="13267"/>
    <cellStyle name="style1422967614342 2 3 4" xfId="5805"/>
    <cellStyle name="style1422967614342 2 4" xfId="2983"/>
    <cellStyle name="style1422967614342 2 4 2" xfId="13269"/>
    <cellStyle name="style1422967614342 2 4 3" xfId="8373"/>
    <cellStyle name="style1422967614342 2 5" xfId="13264"/>
    <cellStyle name="style1422967614342 2 6" xfId="5803"/>
    <cellStyle name="style1422967614342 3" xfId="2984"/>
    <cellStyle name="style1422967614342 3 2" xfId="2985"/>
    <cellStyle name="style1422967614342 3 2 2" xfId="13271"/>
    <cellStyle name="style1422967614342 3 2 3" xfId="8376"/>
    <cellStyle name="style1422967614342 3 3" xfId="13270"/>
    <cellStyle name="style1422967614342 3 4" xfId="5806"/>
    <cellStyle name="style1422967614342 4" xfId="2986"/>
    <cellStyle name="style1422967614342 4 2" xfId="2987"/>
    <cellStyle name="style1422967614342 4 2 2" xfId="13273"/>
    <cellStyle name="style1422967614342 4 2 3" xfId="8377"/>
    <cellStyle name="style1422967614342 4 3" xfId="13272"/>
    <cellStyle name="style1422967614342 4 4" xfId="5807"/>
    <cellStyle name="style1422967614342 5" xfId="2988"/>
    <cellStyle name="style1422967614342 5 2" xfId="13274"/>
    <cellStyle name="style1422967614342 5 3" xfId="8372"/>
    <cellStyle name="style1422967614342 6" xfId="13263"/>
    <cellStyle name="style1422967614342 7" xfId="5802"/>
    <cellStyle name="style1422967614389" xfId="2989"/>
    <cellStyle name="style1422967614389 2" xfId="2990"/>
    <cellStyle name="style1422967614389 2 2" xfId="2991"/>
    <cellStyle name="style1422967614389 2 2 2" xfId="2992"/>
    <cellStyle name="style1422967614389 2 2 2 2" xfId="13278"/>
    <cellStyle name="style1422967614389 2 2 2 3" xfId="8380"/>
    <cellStyle name="style1422967614389 2 2 3" xfId="13277"/>
    <cellStyle name="style1422967614389 2 2 4" xfId="5810"/>
    <cellStyle name="style1422967614389 2 3" xfId="2993"/>
    <cellStyle name="style1422967614389 2 3 2" xfId="2994"/>
    <cellStyle name="style1422967614389 2 3 2 2" xfId="13280"/>
    <cellStyle name="style1422967614389 2 3 2 3" xfId="8381"/>
    <cellStyle name="style1422967614389 2 3 3" xfId="13279"/>
    <cellStyle name="style1422967614389 2 3 4" xfId="5811"/>
    <cellStyle name="style1422967614389 2 4" xfId="2995"/>
    <cellStyle name="style1422967614389 2 4 2" xfId="13281"/>
    <cellStyle name="style1422967614389 2 4 3" xfId="8379"/>
    <cellStyle name="style1422967614389 2 5" xfId="13276"/>
    <cellStyle name="style1422967614389 2 6" xfId="5809"/>
    <cellStyle name="style1422967614389 3" xfId="2996"/>
    <cellStyle name="style1422967614389 3 2" xfId="2997"/>
    <cellStyle name="style1422967614389 3 2 2" xfId="13283"/>
    <cellStyle name="style1422967614389 3 2 3" xfId="8382"/>
    <cellStyle name="style1422967614389 3 3" xfId="13282"/>
    <cellStyle name="style1422967614389 3 4" xfId="5812"/>
    <cellStyle name="style1422967614389 4" xfId="2998"/>
    <cellStyle name="style1422967614389 4 2" xfId="2999"/>
    <cellStyle name="style1422967614389 4 2 2" xfId="13285"/>
    <cellStyle name="style1422967614389 4 2 3" xfId="8383"/>
    <cellStyle name="style1422967614389 4 3" xfId="13284"/>
    <cellStyle name="style1422967614389 4 4" xfId="5813"/>
    <cellStyle name="style1422967614389 5" xfId="3000"/>
    <cellStyle name="style1422967614389 5 2" xfId="13286"/>
    <cellStyle name="style1422967614389 5 3" xfId="8378"/>
    <cellStyle name="style1422967614389 6" xfId="13275"/>
    <cellStyle name="style1422967614389 7" xfId="5808"/>
    <cellStyle name="style1422967614435" xfId="3001"/>
    <cellStyle name="style1422967614435 2" xfId="3002"/>
    <cellStyle name="style1422967614435 2 2" xfId="3003"/>
    <cellStyle name="style1422967614435 2 2 2" xfId="3004"/>
    <cellStyle name="style1422967614435 2 2 2 2" xfId="13290"/>
    <cellStyle name="style1422967614435 2 2 2 3" xfId="8386"/>
    <cellStyle name="style1422967614435 2 2 3" xfId="13289"/>
    <cellStyle name="style1422967614435 2 2 4" xfId="5816"/>
    <cellStyle name="style1422967614435 2 3" xfId="3005"/>
    <cellStyle name="style1422967614435 2 3 2" xfId="3006"/>
    <cellStyle name="style1422967614435 2 3 2 2" xfId="13292"/>
    <cellStyle name="style1422967614435 2 3 2 3" xfId="8387"/>
    <cellStyle name="style1422967614435 2 3 3" xfId="13291"/>
    <cellStyle name="style1422967614435 2 3 4" xfId="5817"/>
    <cellStyle name="style1422967614435 2 4" xfId="3007"/>
    <cellStyle name="style1422967614435 2 4 2" xfId="13293"/>
    <cellStyle name="style1422967614435 2 4 3" xfId="8385"/>
    <cellStyle name="style1422967614435 2 5" xfId="13288"/>
    <cellStyle name="style1422967614435 2 6" xfId="5815"/>
    <cellStyle name="style1422967614435 3" xfId="3008"/>
    <cellStyle name="style1422967614435 3 2" xfId="3009"/>
    <cellStyle name="style1422967614435 3 2 2" xfId="13295"/>
    <cellStyle name="style1422967614435 3 2 3" xfId="8388"/>
    <cellStyle name="style1422967614435 3 3" xfId="13294"/>
    <cellStyle name="style1422967614435 3 4" xfId="5818"/>
    <cellStyle name="style1422967614435 4" xfId="3010"/>
    <cellStyle name="style1422967614435 4 2" xfId="3011"/>
    <cellStyle name="style1422967614435 4 2 2" xfId="13297"/>
    <cellStyle name="style1422967614435 4 2 3" xfId="8389"/>
    <cellStyle name="style1422967614435 4 3" xfId="13296"/>
    <cellStyle name="style1422967614435 4 4" xfId="5819"/>
    <cellStyle name="style1422967614435 5" xfId="3012"/>
    <cellStyle name="style1422967614435 5 2" xfId="13298"/>
    <cellStyle name="style1422967614435 5 3" xfId="8384"/>
    <cellStyle name="style1422967614435 6" xfId="13287"/>
    <cellStyle name="style1422967614435 7" xfId="5814"/>
    <cellStyle name="style1422967614482" xfId="3013"/>
    <cellStyle name="style1422967614482 2" xfId="3014"/>
    <cellStyle name="style1422967614482 2 2" xfId="3015"/>
    <cellStyle name="style1422967614482 2 2 2" xfId="3016"/>
    <cellStyle name="style1422967614482 2 2 2 2" xfId="13302"/>
    <cellStyle name="style1422967614482 2 2 2 3" xfId="8392"/>
    <cellStyle name="style1422967614482 2 2 3" xfId="13301"/>
    <cellStyle name="style1422967614482 2 2 4" xfId="5822"/>
    <cellStyle name="style1422967614482 2 3" xfId="3017"/>
    <cellStyle name="style1422967614482 2 3 2" xfId="3018"/>
    <cellStyle name="style1422967614482 2 3 2 2" xfId="13304"/>
    <cellStyle name="style1422967614482 2 3 2 3" xfId="8393"/>
    <cellStyle name="style1422967614482 2 3 3" xfId="13303"/>
    <cellStyle name="style1422967614482 2 3 4" xfId="5823"/>
    <cellStyle name="style1422967614482 2 4" xfId="3019"/>
    <cellStyle name="style1422967614482 2 4 2" xfId="13305"/>
    <cellStyle name="style1422967614482 2 4 3" xfId="8391"/>
    <cellStyle name="style1422967614482 2 5" xfId="13300"/>
    <cellStyle name="style1422967614482 2 6" xfId="5821"/>
    <cellStyle name="style1422967614482 3" xfId="3020"/>
    <cellStyle name="style1422967614482 3 2" xfId="3021"/>
    <cellStyle name="style1422967614482 3 2 2" xfId="13307"/>
    <cellStyle name="style1422967614482 3 2 3" xfId="8394"/>
    <cellStyle name="style1422967614482 3 3" xfId="13306"/>
    <cellStyle name="style1422967614482 3 4" xfId="5824"/>
    <cellStyle name="style1422967614482 4" xfId="3022"/>
    <cellStyle name="style1422967614482 4 2" xfId="3023"/>
    <cellStyle name="style1422967614482 4 2 2" xfId="13309"/>
    <cellStyle name="style1422967614482 4 2 3" xfId="8395"/>
    <cellStyle name="style1422967614482 4 3" xfId="13308"/>
    <cellStyle name="style1422967614482 4 4" xfId="5825"/>
    <cellStyle name="style1422967614482 5" xfId="3024"/>
    <cellStyle name="style1422967614482 5 2" xfId="13310"/>
    <cellStyle name="style1422967614482 5 3" xfId="8390"/>
    <cellStyle name="style1422967614482 6" xfId="13299"/>
    <cellStyle name="style1422967614482 7" xfId="5820"/>
    <cellStyle name="style1422967614529" xfId="3025"/>
    <cellStyle name="style1422967614529 2" xfId="3026"/>
    <cellStyle name="style1422967614529 2 2" xfId="3027"/>
    <cellStyle name="style1422967614529 2 2 2" xfId="3028"/>
    <cellStyle name="style1422967614529 2 2 2 2" xfId="13314"/>
    <cellStyle name="style1422967614529 2 2 2 3" xfId="8398"/>
    <cellStyle name="style1422967614529 2 2 3" xfId="13313"/>
    <cellStyle name="style1422967614529 2 2 4" xfId="5828"/>
    <cellStyle name="style1422967614529 2 3" xfId="3029"/>
    <cellStyle name="style1422967614529 2 3 2" xfId="3030"/>
    <cellStyle name="style1422967614529 2 3 2 2" xfId="13316"/>
    <cellStyle name="style1422967614529 2 3 2 3" xfId="8399"/>
    <cellStyle name="style1422967614529 2 3 3" xfId="13315"/>
    <cellStyle name="style1422967614529 2 3 4" xfId="5829"/>
    <cellStyle name="style1422967614529 2 4" xfId="3031"/>
    <cellStyle name="style1422967614529 2 4 2" xfId="13317"/>
    <cellStyle name="style1422967614529 2 4 3" xfId="8397"/>
    <cellStyle name="style1422967614529 2 5" xfId="13312"/>
    <cellStyle name="style1422967614529 2 6" xfId="5827"/>
    <cellStyle name="style1422967614529 3" xfId="3032"/>
    <cellStyle name="style1422967614529 3 2" xfId="3033"/>
    <cellStyle name="style1422967614529 3 2 2" xfId="13319"/>
    <cellStyle name="style1422967614529 3 2 3" xfId="8400"/>
    <cellStyle name="style1422967614529 3 3" xfId="13318"/>
    <cellStyle name="style1422967614529 3 4" xfId="5830"/>
    <cellStyle name="style1422967614529 4" xfId="3034"/>
    <cellStyle name="style1422967614529 4 2" xfId="3035"/>
    <cellStyle name="style1422967614529 4 2 2" xfId="13321"/>
    <cellStyle name="style1422967614529 4 2 3" xfId="8401"/>
    <cellStyle name="style1422967614529 4 3" xfId="13320"/>
    <cellStyle name="style1422967614529 4 4" xfId="5831"/>
    <cellStyle name="style1422967614529 5" xfId="3036"/>
    <cellStyle name="style1422967614529 5 2" xfId="13322"/>
    <cellStyle name="style1422967614529 5 3" xfId="8396"/>
    <cellStyle name="style1422967614529 6" xfId="13311"/>
    <cellStyle name="style1422967614529 7" xfId="5826"/>
    <cellStyle name="style1422967614576" xfId="3037"/>
    <cellStyle name="style1422967614576 2" xfId="3038"/>
    <cellStyle name="style1422967614576 2 2" xfId="3039"/>
    <cellStyle name="style1422967614576 2 2 2" xfId="3040"/>
    <cellStyle name="style1422967614576 2 2 2 2" xfId="13326"/>
    <cellStyle name="style1422967614576 2 2 2 3" xfId="8404"/>
    <cellStyle name="style1422967614576 2 2 3" xfId="13325"/>
    <cellStyle name="style1422967614576 2 2 4" xfId="5834"/>
    <cellStyle name="style1422967614576 2 3" xfId="3041"/>
    <cellStyle name="style1422967614576 2 3 2" xfId="3042"/>
    <cellStyle name="style1422967614576 2 3 2 2" xfId="13328"/>
    <cellStyle name="style1422967614576 2 3 2 3" xfId="8405"/>
    <cellStyle name="style1422967614576 2 3 3" xfId="13327"/>
    <cellStyle name="style1422967614576 2 3 4" xfId="5835"/>
    <cellStyle name="style1422967614576 2 4" xfId="3043"/>
    <cellStyle name="style1422967614576 2 4 2" xfId="13329"/>
    <cellStyle name="style1422967614576 2 4 3" xfId="8403"/>
    <cellStyle name="style1422967614576 2 5" xfId="13324"/>
    <cellStyle name="style1422967614576 2 6" xfId="5833"/>
    <cellStyle name="style1422967614576 3" xfId="3044"/>
    <cellStyle name="style1422967614576 3 2" xfId="3045"/>
    <cellStyle name="style1422967614576 3 2 2" xfId="13331"/>
    <cellStyle name="style1422967614576 3 2 3" xfId="8406"/>
    <cellStyle name="style1422967614576 3 3" xfId="13330"/>
    <cellStyle name="style1422967614576 3 4" xfId="5836"/>
    <cellStyle name="style1422967614576 4" xfId="3046"/>
    <cellStyle name="style1422967614576 4 2" xfId="3047"/>
    <cellStyle name="style1422967614576 4 2 2" xfId="13333"/>
    <cellStyle name="style1422967614576 4 2 3" xfId="8407"/>
    <cellStyle name="style1422967614576 4 3" xfId="13332"/>
    <cellStyle name="style1422967614576 4 4" xfId="5837"/>
    <cellStyle name="style1422967614576 5" xfId="3048"/>
    <cellStyle name="style1422967614576 5 2" xfId="13334"/>
    <cellStyle name="style1422967614576 5 3" xfId="8402"/>
    <cellStyle name="style1422967614576 6" xfId="13323"/>
    <cellStyle name="style1422967614576 7" xfId="5832"/>
    <cellStyle name="style1422967614623" xfId="3049"/>
    <cellStyle name="style1422967614623 2" xfId="3050"/>
    <cellStyle name="style1422967614623 2 2" xfId="3051"/>
    <cellStyle name="style1422967614623 2 2 2" xfId="3052"/>
    <cellStyle name="style1422967614623 2 2 2 2" xfId="13338"/>
    <cellStyle name="style1422967614623 2 2 2 3" xfId="8410"/>
    <cellStyle name="style1422967614623 2 2 3" xfId="13337"/>
    <cellStyle name="style1422967614623 2 2 4" xfId="5840"/>
    <cellStyle name="style1422967614623 2 3" xfId="3053"/>
    <cellStyle name="style1422967614623 2 3 2" xfId="3054"/>
    <cellStyle name="style1422967614623 2 3 2 2" xfId="13340"/>
    <cellStyle name="style1422967614623 2 3 2 3" xfId="8411"/>
    <cellStyle name="style1422967614623 2 3 3" xfId="13339"/>
    <cellStyle name="style1422967614623 2 3 4" xfId="5841"/>
    <cellStyle name="style1422967614623 2 4" xfId="3055"/>
    <cellStyle name="style1422967614623 2 4 2" xfId="13341"/>
    <cellStyle name="style1422967614623 2 4 3" xfId="8409"/>
    <cellStyle name="style1422967614623 2 5" xfId="13336"/>
    <cellStyle name="style1422967614623 2 6" xfId="5839"/>
    <cellStyle name="style1422967614623 3" xfId="3056"/>
    <cellStyle name="style1422967614623 3 2" xfId="3057"/>
    <cellStyle name="style1422967614623 3 2 2" xfId="13343"/>
    <cellStyle name="style1422967614623 3 2 3" xfId="8412"/>
    <cellStyle name="style1422967614623 3 3" xfId="13342"/>
    <cellStyle name="style1422967614623 3 4" xfId="5842"/>
    <cellStyle name="style1422967614623 4" xfId="3058"/>
    <cellStyle name="style1422967614623 4 2" xfId="3059"/>
    <cellStyle name="style1422967614623 4 2 2" xfId="13345"/>
    <cellStyle name="style1422967614623 4 2 3" xfId="8413"/>
    <cellStyle name="style1422967614623 4 3" xfId="13344"/>
    <cellStyle name="style1422967614623 4 4" xfId="5843"/>
    <cellStyle name="style1422967614623 5" xfId="3060"/>
    <cellStyle name="style1422967614623 5 2" xfId="13346"/>
    <cellStyle name="style1422967614623 5 3" xfId="8408"/>
    <cellStyle name="style1422967614623 6" xfId="13335"/>
    <cellStyle name="style1422967614623 7" xfId="5838"/>
    <cellStyle name="style1422967614669" xfId="3061"/>
    <cellStyle name="style1422967614669 2" xfId="3062"/>
    <cellStyle name="style1422967614669 2 2" xfId="3063"/>
    <cellStyle name="style1422967614669 2 2 2" xfId="3064"/>
    <cellStyle name="style1422967614669 2 2 2 2" xfId="13350"/>
    <cellStyle name="style1422967614669 2 2 2 3" xfId="8416"/>
    <cellStyle name="style1422967614669 2 2 3" xfId="13349"/>
    <cellStyle name="style1422967614669 2 2 4" xfId="5846"/>
    <cellStyle name="style1422967614669 2 3" xfId="3065"/>
    <cellStyle name="style1422967614669 2 3 2" xfId="3066"/>
    <cellStyle name="style1422967614669 2 3 2 2" xfId="13352"/>
    <cellStyle name="style1422967614669 2 3 2 3" xfId="8417"/>
    <cellStyle name="style1422967614669 2 3 3" xfId="13351"/>
    <cellStyle name="style1422967614669 2 3 4" xfId="5847"/>
    <cellStyle name="style1422967614669 2 4" xfId="3067"/>
    <cellStyle name="style1422967614669 2 4 2" xfId="13353"/>
    <cellStyle name="style1422967614669 2 4 3" xfId="8415"/>
    <cellStyle name="style1422967614669 2 5" xfId="13348"/>
    <cellStyle name="style1422967614669 2 6" xfId="5845"/>
    <cellStyle name="style1422967614669 3" xfId="3068"/>
    <cellStyle name="style1422967614669 3 2" xfId="3069"/>
    <cellStyle name="style1422967614669 3 2 2" xfId="13355"/>
    <cellStyle name="style1422967614669 3 2 3" xfId="8418"/>
    <cellStyle name="style1422967614669 3 3" xfId="13354"/>
    <cellStyle name="style1422967614669 3 4" xfId="5848"/>
    <cellStyle name="style1422967614669 4" xfId="3070"/>
    <cellStyle name="style1422967614669 4 2" xfId="3071"/>
    <cellStyle name="style1422967614669 4 2 2" xfId="13357"/>
    <cellStyle name="style1422967614669 4 2 3" xfId="8419"/>
    <cellStyle name="style1422967614669 4 3" xfId="13356"/>
    <cellStyle name="style1422967614669 4 4" xfId="5849"/>
    <cellStyle name="style1422967614669 5" xfId="3072"/>
    <cellStyle name="style1422967614669 5 2" xfId="13358"/>
    <cellStyle name="style1422967614669 5 3" xfId="8414"/>
    <cellStyle name="style1422967614669 6" xfId="13347"/>
    <cellStyle name="style1422967614669 7" xfId="5844"/>
    <cellStyle name="style1422967614716" xfId="3073"/>
    <cellStyle name="style1422967614716 2" xfId="3074"/>
    <cellStyle name="style1422967614716 2 2" xfId="3075"/>
    <cellStyle name="style1422967614716 2 2 2" xfId="3076"/>
    <cellStyle name="style1422967614716 2 2 2 2" xfId="13362"/>
    <cellStyle name="style1422967614716 2 2 2 3" xfId="8422"/>
    <cellStyle name="style1422967614716 2 2 3" xfId="13361"/>
    <cellStyle name="style1422967614716 2 2 4" xfId="5852"/>
    <cellStyle name="style1422967614716 2 3" xfId="3077"/>
    <cellStyle name="style1422967614716 2 3 2" xfId="3078"/>
    <cellStyle name="style1422967614716 2 3 2 2" xfId="13364"/>
    <cellStyle name="style1422967614716 2 3 2 3" xfId="8423"/>
    <cellStyle name="style1422967614716 2 3 3" xfId="13363"/>
    <cellStyle name="style1422967614716 2 3 4" xfId="5853"/>
    <cellStyle name="style1422967614716 2 4" xfId="3079"/>
    <cellStyle name="style1422967614716 2 4 2" xfId="13365"/>
    <cellStyle name="style1422967614716 2 4 3" xfId="8421"/>
    <cellStyle name="style1422967614716 2 5" xfId="13360"/>
    <cellStyle name="style1422967614716 2 6" xfId="5851"/>
    <cellStyle name="style1422967614716 3" xfId="3080"/>
    <cellStyle name="style1422967614716 3 2" xfId="3081"/>
    <cellStyle name="style1422967614716 3 2 2" xfId="13367"/>
    <cellStyle name="style1422967614716 3 2 3" xfId="8424"/>
    <cellStyle name="style1422967614716 3 3" xfId="13366"/>
    <cellStyle name="style1422967614716 3 4" xfId="5854"/>
    <cellStyle name="style1422967614716 4" xfId="3082"/>
    <cellStyle name="style1422967614716 4 2" xfId="3083"/>
    <cellStyle name="style1422967614716 4 2 2" xfId="13369"/>
    <cellStyle name="style1422967614716 4 2 3" xfId="8425"/>
    <cellStyle name="style1422967614716 4 3" xfId="13368"/>
    <cellStyle name="style1422967614716 4 4" xfId="5855"/>
    <cellStyle name="style1422967614716 5" xfId="3084"/>
    <cellStyle name="style1422967614716 5 2" xfId="13370"/>
    <cellStyle name="style1422967614716 5 3" xfId="8420"/>
    <cellStyle name="style1422967614716 6" xfId="13359"/>
    <cellStyle name="style1422967614716 7" xfId="5850"/>
    <cellStyle name="style1422967614841" xfId="3085"/>
    <cellStyle name="style1422967614841 2" xfId="3086"/>
    <cellStyle name="style1422967614841 2 2" xfId="3087"/>
    <cellStyle name="style1422967614841 2 2 2" xfId="3088"/>
    <cellStyle name="style1422967614841 2 2 2 2" xfId="13374"/>
    <cellStyle name="style1422967614841 2 2 2 3" xfId="8428"/>
    <cellStyle name="style1422967614841 2 2 3" xfId="13373"/>
    <cellStyle name="style1422967614841 2 2 4" xfId="5858"/>
    <cellStyle name="style1422967614841 2 3" xfId="3089"/>
    <cellStyle name="style1422967614841 2 3 2" xfId="3090"/>
    <cellStyle name="style1422967614841 2 3 2 2" xfId="13376"/>
    <cellStyle name="style1422967614841 2 3 2 3" xfId="8429"/>
    <cellStyle name="style1422967614841 2 3 3" xfId="13375"/>
    <cellStyle name="style1422967614841 2 3 4" xfId="5859"/>
    <cellStyle name="style1422967614841 2 4" xfId="3091"/>
    <cellStyle name="style1422967614841 2 4 2" xfId="13377"/>
    <cellStyle name="style1422967614841 2 4 3" xfId="8427"/>
    <cellStyle name="style1422967614841 2 5" xfId="13372"/>
    <cellStyle name="style1422967614841 2 6" xfId="5857"/>
    <cellStyle name="style1422967614841 3" xfId="3092"/>
    <cellStyle name="style1422967614841 3 2" xfId="3093"/>
    <cellStyle name="style1422967614841 3 2 2" xfId="13379"/>
    <cellStyle name="style1422967614841 3 2 3" xfId="8430"/>
    <cellStyle name="style1422967614841 3 3" xfId="13378"/>
    <cellStyle name="style1422967614841 3 4" xfId="5860"/>
    <cellStyle name="style1422967614841 4" xfId="3094"/>
    <cellStyle name="style1422967614841 4 2" xfId="3095"/>
    <cellStyle name="style1422967614841 4 2 2" xfId="13381"/>
    <cellStyle name="style1422967614841 4 2 3" xfId="8431"/>
    <cellStyle name="style1422967614841 4 3" xfId="13380"/>
    <cellStyle name="style1422967614841 4 4" xfId="5861"/>
    <cellStyle name="style1422967614841 5" xfId="3096"/>
    <cellStyle name="style1422967614841 5 2" xfId="13382"/>
    <cellStyle name="style1422967614841 5 3" xfId="8426"/>
    <cellStyle name="style1422967614841 6" xfId="13371"/>
    <cellStyle name="style1422967614841 7" xfId="5856"/>
    <cellStyle name="style1422967614872" xfId="3097"/>
    <cellStyle name="style1422967614872 2" xfId="3098"/>
    <cellStyle name="style1422967614872 2 2" xfId="3099"/>
    <cellStyle name="style1422967614872 2 2 2" xfId="3100"/>
    <cellStyle name="style1422967614872 2 2 2 2" xfId="13386"/>
    <cellStyle name="style1422967614872 2 2 2 3" xfId="8434"/>
    <cellStyle name="style1422967614872 2 2 3" xfId="13385"/>
    <cellStyle name="style1422967614872 2 2 4" xfId="5864"/>
    <cellStyle name="style1422967614872 2 3" xfId="3101"/>
    <cellStyle name="style1422967614872 2 3 2" xfId="3102"/>
    <cellStyle name="style1422967614872 2 3 2 2" xfId="13388"/>
    <cellStyle name="style1422967614872 2 3 2 3" xfId="8435"/>
    <cellStyle name="style1422967614872 2 3 3" xfId="13387"/>
    <cellStyle name="style1422967614872 2 3 4" xfId="5865"/>
    <cellStyle name="style1422967614872 2 4" xfId="3103"/>
    <cellStyle name="style1422967614872 2 4 2" xfId="13389"/>
    <cellStyle name="style1422967614872 2 4 3" xfId="8433"/>
    <cellStyle name="style1422967614872 2 5" xfId="13384"/>
    <cellStyle name="style1422967614872 2 6" xfId="5863"/>
    <cellStyle name="style1422967614872 3" xfId="3104"/>
    <cellStyle name="style1422967614872 3 2" xfId="3105"/>
    <cellStyle name="style1422967614872 3 2 2" xfId="13391"/>
    <cellStyle name="style1422967614872 3 2 3" xfId="8436"/>
    <cellStyle name="style1422967614872 3 3" xfId="13390"/>
    <cellStyle name="style1422967614872 3 4" xfId="5866"/>
    <cellStyle name="style1422967614872 4" xfId="3106"/>
    <cellStyle name="style1422967614872 4 2" xfId="3107"/>
    <cellStyle name="style1422967614872 4 2 2" xfId="13393"/>
    <cellStyle name="style1422967614872 4 2 3" xfId="8437"/>
    <cellStyle name="style1422967614872 4 3" xfId="13392"/>
    <cellStyle name="style1422967614872 4 4" xfId="5867"/>
    <cellStyle name="style1422967614872 5" xfId="3108"/>
    <cellStyle name="style1422967614872 5 2" xfId="13394"/>
    <cellStyle name="style1422967614872 5 3" xfId="8432"/>
    <cellStyle name="style1422967614872 6" xfId="13383"/>
    <cellStyle name="style1422967614872 7" xfId="5862"/>
    <cellStyle name="style1422967614903" xfId="3109"/>
    <cellStyle name="style1422967614903 2" xfId="3110"/>
    <cellStyle name="style1422967614903 2 2" xfId="3111"/>
    <cellStyle name="style1422967614903 2 2 2" xfId="3112"/>
    <cellStyle name="style1422967614903 2 2 2 2" xfId="13398"/>
    <cellStyle name="style1422967614903 2 2 2 3" xfId="8440"/>
    <cellStyle name="style1422967614903 2 2 3" xfId="13397"/>
    <cellStyle name="style1422967614903 2 2 4" xfId="5870"/>
    <cellStyle name="style1422967614903 2 3" xfId="3113"/>
    <cellStyle name="style1422967614903 2 3 2" xfId="3114"/>
    <cellStyle name="style1422967614903 2 3 2 2" xfId="13400"/>
    <cellStyle name="style1422967614903 2 3 2 3" xfId="8441"/>
    <cellStyle name="style1422967614903 2 3 3" xfId="13399"/>
    <cellStyle name="style1422967614903 2 3 4" xfId="5871"/>
    <cellStyle name="style1422967614903 2 4" xfId="3115"/>
    <cellStyle name="style1422967614903 2 4 2" xfId="13401"/>
    <cellStyle name="style1422967614903 2 4 3" xfId="8439"/>
    <cellStyle name="style1422967614903 2 5" xfId="13396"/>
    <cellStyle name="style1422967614903 2 6" xfId="5869"/>
    <cellStyle name="style1422967614903 3" xfId="3116"/>
    <cellStyle name="style1422967614903 3 2" xfId="3117"/>
    <cellStyle name="style1422967614903 3 2 2" xfId="13403"/>
    <cellStyle name="style1422967614903 3 2 3" xfId="8442"/>
    <cellStyle name="style1422967614903 3 3" xfId="13402"/>
    <cellStyle name="style1422967614903 3 4" xfId="5872"/>
    <cellStyle name="style1422967614903 4" xfId="3118"/>
    <cellStyle name="style1422967614903 4 2" xfId="3119"/>
    <cellStyle name="style1422967614903 4 2 2" xfId="13405"/>
    <cellStyle name="style1422967614903 4 2 3" xfId="8443"/>
    <cellStyle name="style1422967614903 4 3" xfId="13404"/>
    <cellStyle name="style1422967614903 4 4" xfId="5873"/>
    <cellStyle name="style1422967614903 5" xfId="3120"/>
    <cellStyle name="style1422967614903 5 2" xfId="13406"/>
    <cellStyle name="style1422967614903 5 3" xfId="8438"/>
    <cellStyle name="style1422967614903 6" xfId="13395"/>
    <cellStyle name="style1422967614903 7" xfId="5868"/>
    <cellStyle name="style1422967614935" xfId="3121"/>
    <cellStyle name="style1422967614935 2" xfId="3122"/>
    <cellStyle name="style1422967614935 2 2" xfId="3123"/>
    <cellStyle name="style1422967614935 2 2 2" xfId="3124"/>
    <cellStyle name="style1422967614935 2 2 2 2" xfId="13410"/>
    <cellStyle name="style1422967614935 2 2 2 3" xfId="8446"/>
    <cellStyle name="style1422967614935 2 2 3" xfId="13409"/>
    <cellStyle name="style1422967614935 2 2 4" xfId="5876"/>
    <cellStyle name="style1422967614935 2 3" xfId="3125"/>
    <cellStyle name="style1422967614935 2 3 2" xfId="3126"/>
    <cellStyle name="style1422967614935 2 3 2 2" xfId="13412"/>
    <cellStyle name="style1422967614935 2 3 2 3" xfId="8447"/>
    <cellStyle name="style1422967614935 2 3 3" xfId="13411"/>
    <cellStyle name="style1422967614935 2 3 4" xfId="5877"/>
    <cellStyle name="style1422967614935 2 4" xfId="3127"/>
    <cellStyle name="style1422967614935 2 4 2" xfId="13413"/>
    <cellStyle name="style1422967614935 2 4 3" xfId="8445"/>
    <cellStyle name="style1422967614935 2 5" xfId="13408"/>
    <cellStyle name="style1422967614935 2 6" xfId="5875"/>
    <cellStyle name="style1422967614935 3" xfId="3128"/>
    <cellStyle name="style1422967614935 3 2" xfId="3129"/>
    <cellStyle name="style1422967614935 3 2 2" xfId="13415"/>
    <cellStyle name="style1422967614935 3 2 3" xfId="8448"/>
    <cellStyle name="style1422967614935 3 3" xfId="13414"/>
    <cellStyle name="style1422967614935 3 4" xfId="5878"/>
    <cellStyle name="style1422967614935 4" xfId="3130"/>
    <cellStyle name="style1422967614935 4 2" xfId="3131"/>
    <cellStyle name="style1422967614935 4 2 2" xfId="13417"/>
    <cellStyle name="style1422967614935 4 2 3" xfId="8449"/>
    <cellStyle name="style1422967614935 4 3" xfId="13416"/>
    <cellStyle name="style1422967614935 4 4" xfId="5879"/>
    <cellStyle name="style1422967614935 5" xfId="3132"/>
    <cellStyle name="style1422967614935 5 2" xfId="13418"/>
    <cellStyle name="style1422967614935 5 3" xfId="8444"/>
    <cellStyle name="style1422967614935 6" xfId="13407"/>
    <cellStyle name="style1422967614935 7" xfId="5874"/>
    <cellStyle name="style1422967615059" xfId="3133"/>
    <cellStyle name="style1422967615059 2" xfId="3134"/>
    <cellStyle name="style1422967615059 2 2" xfId="3135"/>
    <cellStyle name="style1422967615059 2 2 2" xfId="3136"/>
    <cellStyle name="style1422967615059 2 2 2 2" xfId="13422"/>
    <cellStyle name="style1422967615059 2 2 2 3" xfId="8452"/>
    <cellStyle name="style1422967615059 2 2 3" xfId="13421"/>
    <cellStyle name="style1422967615059 2 2 4" xfId="5882"/>
    <cellStyle name="style1422967615059 2 3" xfId="3137"/>
    <cellStyle name="style1422967615059 2 3 2" xfId="3138"/>
    <cellStyle name="style1422967615059 2 3 2 2" xfId="13424"/>
    <cellStyle name="style1422967615059 2 3 2 3" xfId="8453"/>
    <cellStyle name="style1422967615059 2 3 3" xfId="13423"/>
    <cellStyle name="style1422967615059 2 3 4" xfId="5883"/>
    <cellStyle name="style1422967615059 2 4" xfId="3139"/>
    <cellStyle name="style1422967615059 2 4 2" xfId="13425"/>
    <cellStyle name="style1422967615059 2 4 3" xfId="8451"/>
    <cellStyle name="style1422967615059 2 5" xfId="13420"/>
    <cellStyle name="style1422967615059 2 6" xfId="5881"/>
    <cellStyle name="style1422967615059 3" xfId="3140"/>
    <cellStyle name="style1422967615059 3 2" xfId="3141"/>
    <cellStyle name="style1422967615059 3 2 2" xfId="13427"/>
    <cellStyle name="style1422967615059 3 2 3" xfId="8454"/>
    <cellStyle name="style1422967615059 3 3" xfId="13426"/>
    <cellStyle name="style1422967615059 3 4" xfId="5884"/>
    <cellStyle name="style1422967615059 4" xfId="3142"/>
    <cellStyle name="style1422967615059 4 2" xfId="3143"/>
    <cellStyle name="style1422967615059 4 2 2" xfId="13429"/>
    <cellStyle name="style1422967615059 4 2 3" xfId="8455"/>
    <cellStyle name="style1422967615059 4 3" xfId="13428"/>
    <cellStyle name="style1422967615059 4 4" xfId="5885"/>
    <cellStyle name="style1422967615059 5" xfId="3144"/>
    <cellStyle name="style1422967615059 5 2" xfId="13430"/>
    <cellStyle name="style1422967615059 5 3" xfId="8450"/>
    <cellStyle name="style1422967615059 6" xfId="13419"/>
    <cellStyle name="style1422967615059 7" xfId="5880"/>
    <cellStyle name="style1422967615091" xfId="3145"/>
    <cellStyle name="style1422967615091 2" xfId="3146"/>
    <cellStyle name="style1422967615091 2 2" xfId="3147"/>
    <cellStyle name="style1422967615091 2 2 2" xfId="3148"/>
    <cellStyle name="style1422967615091 2 2 2 2" xfId="13434"/>
    <cellStyle name="style1422967615091 2 2 2 3" xfId="8458"/>
    <cellStyle name="style1422967615091 2 2 3" xfId="13433"/>
    <cellStyle name="style1422967615091 2 2 4" xfId="5888"/>
    <cellStyle name="style1422967615091 2 3" xfId="3149"/>
    <cellStyle name="style1422967615091 2 3 2" xfId="3150"/>
    <cellStyle name="style1422967615091 2 3 2 2" xfId="13436"/>
    <cellStyle name="style1422967615091 2 3 2 3" xfId="8459"/>
    <cellStyle name="style1422967615091 2 3 3" xfId="13435"/>
    <cellStyle name="style1422967615091 2 3 4" xfId="5889"/>
    <cellStyle name="style1422967615091 2 4" xfId="3151"/>
    <cellStyle name="style1422967615091 2 4 2" xfId="13437"/>
    <cellStyle name="style1422967615091 2 4 3" xfId="8457"/>
    <cellStyle name="style1422967615091 2 5" xfId="13432"/>
    <cellStyle name="style1422967615091 2 6" xfId="5887"/>
    <cellStyle name="style1422967615091 3" xfId="3152"/>
    <cellStyle name="style1422967615091 3 2" xfId="3153"/>
    <cellStyle name="style1422967615091 3 2 2" xfId="13439"/>
    <cellStyle name="style1422967615091 3 2 3" xfId="8460"/>
    <cellStyle name="style1422967615091 3 3" xfId="13438"/>
    <cellStyle name="style1422967615091 3 4" xfId="5890"/>
    <cellStyle name="style1422967615091 4" xfId="3154"/>
    <cellStyle name="style1422967615091 4 2" xfId="3155"/>
    <cellStyle name="style1422967615091 4 2 2" xfId="13441"/>
    <cellStyle name="style1422967615091 4 2 3" xfId="8461"/>
    <cellStyle name="style1422967615091 4 3" xfId="13440"/>
    <cellStyle name="style1422967615091 4 4" xfId="5891"/>
    <cellStyle name="style1422967615091 5" xfId="3156"/>
    <cellStyle name="style1422967615091 5 2" xfId="13442"/>
    <cellStyle name="style1422967615091 5 3" xfId="8456"/>
    <cellStyle name="style1422967615091 6" xfId="13431"/>
    <cellStyle name="style1422967615091 7" xfId="5886"/>
    <cellStyle name="style1422967615122" xfId="3157"/>
    <cellStyle name="style1422967615122 2" xfId="3158"/>
    <cellStyle name="style1422967615122 2 2" xfId="3159"/>
    <cellStyle name="style1422967615122 2 2 2" xfId="3160"/>
    <cellStyle name="style1422967615122 2 2 2 2" xfId="13446"/>
    <cellStyle name="style1422967615122 2 2 2 3" xfId="8464"/>
    <cellStyle name="style1422967615122 2 2 3" xfId="13445"/>
    <cellStyle name="style1422967615122 2 2 4" xfId="5894"/>
    <cellStyle name="style1422967615122 2 3" xfId="3161"/>
    <cellStyle name="style1422967615122 2 3 2" xfId="3162"/>
    <cellStyle name="style1422967615122 2 3 2 2" xfId="13448"/>
    <cellStyle name="style1422967615122 2 3 2 3" xfId="8465"/>
    <cellStyle name="style1422967615122 2 3 3" xfId="13447"/>
    <cellStyle name="style1422967615122 2 3 4" xfId="5895"/>
    <cellStyle name="style1422967615122 2 4" xfId="3163"/>
    <cellStyle name="style1422967615122 2 4 2" xfId="13449"/>
    <cellStyle name="style1422967615122 2 4 3" xfId="8463"/>
    <cellStyle name="style1422967615122 2 5" xfId="13444"/>
    <cellStyle name="style1422967615122 2 6" xfId="5893"/>
    <cellStyle name="style1422967615122 3" xfId="3164"/>
    <cellStyle name="style1422967615122 3 2" xfId="3165"/>
    <cellStyle name="style1422967615122 3 2 2" xfId="13451"/>
    <cellStyle name="style1422967615122 3 2 3" xfId="8466"/>
    <cellStyle name="style1422967615122 3 3" xfId="13450"/>
    <cellStyle name="style1422967615122 3 4" xfId="5896"/>
    <cellStyle name="style1422967615122 4" xfId="3166"/>
    <cellStyle name="style1422967615122 4 2" xfId="3167"/>
    <cellStyle name="style1422967615122 4 2 2" xfId="13453"/>
    <cellStyle name="style1422967615122 4 2 3" xfId="8467"/>
    <cellStyle name="style1422967615122 4 3" xfId="13452"/>
    <cellStyle name="style1422967615122 4 4" xfId="5897"/>
    <cellStyle name="style1422967615122 5" xfId="3168"/>
    <cellStyle name="style1422967615122 5 2" xfId="13454"/>
    <cellStyle name="style1422967615122 5 3" xfId="8462"/>
    <cellStyle name="style1422967615122 6" xfId="13443"/>
    <cellStyle name="style1422967615122 7" xfId="5892"/>
    <cellStyle name="style1422967615153" xfId="3169"/>
    <cellStyle name="style1422967615153 2" xfId="3170"/>
    <cellStyle name="style1422967615153 2 2" xfId="3171"/>
    <cellStyle name="style1422967615153 2 2 2" xfId="3172"/>
    <cellStyle name="style1422967615153 2 2 2 2" xfId="13458"/>
    <cellStyle name="style1422967615153 2 2 2 3" xfId="8470"/>
    <cellStyle name="style1422967615153 2 2 3" xfId="13457"/>
    <cellStyle name="style1422967615153 2 2 4" xfId="5900"/>
    <cellStyle name="style1422967615153 2 3" xfId="3173"/>
    <cellStyle name="style1422967615153 2 3 2" xfId="3174"/>
    <cellStyle name="style1422967615153 2 3 2 2" xfId="13460"/>
    <cellStyle name="style1422967615153 2 3 2 3" xfId="8471"/>
    <cellStyle name="style1422967615153 2 3 3" xfId="13459"/>
    <cellStyle name="style1422967615153 2 3 4" xfId="5901"/>
    <cellStyle name="style1422967615153 2 4" xfId="3175"/>
    <cellStyle name="style1422967615153 2 4 2" xfId="13461"/>
    <cellStyle name="style1422967615153 2 4 3" xfId="8469"/>
    <cellStyle name="style1422967615153 2 5" xfId="13456"/>
    <cellStyle name="style1422967615153 2 6" xfId="5899"/>
    <cellStyle name="style1422967615153 3" xfId="3176"/>
    <cellStyle name="style1422967615153 3 2" xfId="3177"/>
    <cellStyle name="style1422967615153 3 2 2" xfId="13463"/>
    <cellStyle name="style1422967615153 3 2 3" xfId="8472"/>
    <cellStyle name="style1422967615153 3 3" xfId="13462"/>
    <cellStyle name="style1422967615153 3 4" xfId="5902"/>
    <cellStyle name="style1422967615153 4" xfId="3178"/>
    <cellStyle name="style1422967615153 4 2" xfId="3179"/>
    <cellStyle name="style1422967615153 4 2 2" xfId="13465"/>
    <cellStyle name="style1422967615153 4 2 3" xfId="8473"/>
    <cellStyle name="style1422967615153 4 3" xfId="13464"/>
    <cellStyle name="style1422967615153 4 4" xfId="5903"/>
    <cellStyle name="style1422967615153 5" xfId="3180"/>
    <cellStyle name="style1422967615153 5 2" xfId="13466"/>
    <cellStyle name="style1422967615153 5 3" xfId="8468"/>
    <cellStyle name="style1422967615153 6" xfId="13455"/>
    <cellStyle name="style1422967615153 7" xfId="5898"/>
    <cellStyle name="style1422967615200" xfId="3181"/>
    <cellStyle name="style1422967615200 2" xfId="3182"/>
    <cellStyle name="style1422967615200 2 2" xfId="3183"/>
    <cellStyle name="style1422967615200 2 2 2" xfId="3184"/>
    <cellStyle name="style1422967615200 2 2 2 2" xfId="13470"/>
    <cellStyle name="style1422967615200 2 2 2 3" xfId="8476"/>
    <cellStyle name="style1422967615200 2 2 3" xfId="13469"/>
    <cellStyle name="style1422967615200 2 2 4" xfId="5906"/>
    <cellStyle name="style1422967615200 2 3" xfId="3185"/>
    <cellStyle name="style1422967615200 2 3 2" xfId="3186"/>
    <cellStyle name="style1422967615200 2 3 2 2" xfId="13472"/>
    <cellStyle name="style1422967615200 2 3 2 3" xfId="8477"/>
    <cellStyle name="style1422967615200 2 3 3" xfId="13471"/>
    <cellStyle name="style1422967615200 2 3 4" xfId="5907"/>
    <cellStyle name="style1422967615200 2 4" xfId="3187"/>
    <cellStyle name="style1422967615200 2 4 2" xfId="13473"/>
    <cellStyle name="style1422967615200 2 4 3" xfId="8475"/>
    <cellStyle name="style1422967615200 2 5" xfId="13468"/>
    <cellStyle name="style1422967615200 2 6" xfId="5905"/>
    <cellStyle name="style1422967615200 3" xfId="3188"/>
    <cellStyle name="style1422967615200 3 2" xfId="3189"/>
    <cellStyle name="style1422967615200 3 2 2" xfId="13475"/>
    <cellStyle name="style1422967615200 3 2 3" xfId="8478"/>
    <cellStyle name="style1422967615200 3 3" xfId="13474"/>
    <cellStyle name="style1422967615200 3 4" xfId="5908"/>
    <cellStyle name="style1422967615200 4" xfId="3190"/>
    <cellStyle name="style1422967615200 4 2" xfId="3191"/>
    <cellStyle name="style1422967615200 4 2 2" xfId="13477"/>
    <cellStyle name="style1422967615200 4 2 3" xfId="8479"/>
    <cellStyle name="style1422967615200 4 3" xfId="13476"/>
    <cellStyle name="style1422967615200 4 4" xfId="5909"/>
    <cellStyle name="style1422967615200 5" xfId="3192"/>
    <cellStyle name="style1422967615200 5 2" xfId="13478"/>
    <cellStyle name="style1422967615200 5 3" xfId="8474"/>
    <cellStyle name="style1422967615200 6" xfId="13467"/>
    <cellStyle name="style1422967615200 7" xfId="5904"/>
    <cellStyle name="style1422967615231" xfId="3193"/>
    <cellStyle name="style1422967615231 2" xfId="3194"/>
    <cellStyle name="style1422967615231 2 2" xfId="3195"/>
    <cellStyle name="style1422967615231 2 2 2" xfId="3196"/>
    <cellStyle name="style1422967615231 2 2 2 2" xfId="13482"/>
    <cellStyle name="style1422967615231 2 2 2 3" xfId="8482"/>
    <cellStyle name="style1422967615231 2 2 3" xfId="13481"/>
    <cellStyle name="style1422967615231 2 2 4" xfId="5912"/>
    <cellStyle name="style1422967615231 2 3" xfId="3197"/>
    <cellStyle name="style1422967615231 2 3 2" xfId="3198"/>
    <cellStyle name="style1422967615231 2 3 2 2" xfId="13484"/>
    <cellStyle name="style1422967615231 2 3 2 3" xfId="8483"/>
    <cellStyle name="style1422967615231 2 3 3" xfId="13483"/>
    <cellStyle name="style1422967615231 2 3 4" xfId="5913"/>
    <cellStyle name="style1422967615231 2 4" xfId="3199"/>
    <cellStyle name="style1422967615231 2 4 2" xfId="13485"/>
    <cellStyle name="style1422967615231 2 4 3" xfId="8481"/>
    <cellStyle name="style1422967615231 2 5" xfId="13480"/>
    <cellStyle name="style1422967615231 2 6" xfId="5911"/>
    <cellStyle name="style1422967615231 3" xfId="3200"/>
    <cellStyle name="style1422967615231 3 2" xfId="3201"/>
    <cellStyle name="style1422967615231 3 2 2" xfId="13487"/>
    <cellStyle name="style1422967615231 3 2 3" xfId="8484"/>
    <cellStyle name="style1422967615231 3 3" xfId="13486"/>
    <cellStyle name="style1422967615231 3 4" xfId="5914"/>
    <cellStyle name="style1422967615231 4" xfId="3202"/>
    <cellStyle name="style1422967615231 4 2" xfId="3203"/>
    <cellStyle name="style1422967615231 4 2 2" xfId="13489"/>
    <cellStyle name="style1422967615231 4 2 3" xfId="8485"/>
    <cellStyle name="style1422967615231 4 3" xfId="13488"/>
    <cellStyle name="style1422967615231 4 4" xfId="5915"/>
    <cellStyle name="style1422967615231 5" xfId="3204"/>
    <cellStyle name="style1422967615231 5 2" xfId="13490"/>
    <cellStyle name="style1422967615231 5 3" xfId="8480"/>
    <cellStyle name="style1422967615231 6" xfId="13479"/>
    <cellStyle name="style1422967615231 7" xfId="5910"/>
    <cellStyle name="style1422967615278" xfId="3205"/>
    <cellStyle name="style1422967615278 2" xfId="3206"/>
    <cellStyle name="style1422967615278 2 2" xfId="3207"/>
    <cellStyle name="style1422967615278 2 2 2" xfId="3208"/>
    <cellStyle name="style1422967615278 2 2 2 2" xfId="13494"/>
    <cellStyle name="style1422967615278 2 2 2 3" xfId="8488"/>
    <cellStyle name="style1422967615278 2 2 3" xfId="13493"/>
    <cellStyle name="style1422967615278 2 2 4" xfId="5918"/>
    <cellStyle name="style1422967615278 2 3" xfId="3209"/>
    <cellStyle name="style1422967615278 2 3 2" xfId="3210"/>
    <cellStyle name="style1422967615278 2 3 2 2" xfId="13496"/>
    <cellStyle name="style1422967615278 2 3 2 3" xfId="8489"/>
    <cellStyle name="style1422967615278 2 3 3" xfId="13495"/>
    <cellStyle name="style1422967615278 2 3 4" xfId="5919"/>
    <cellStyle name="style1422967615278 2 4" xfId="3211"/>
    <cellStyle name="style1422967615278 2 4 2" xfId="13497"/>
    <cellStyle name="style1422967615278 2 4 3" xfId="8487"/>
    <cellStyle name="style1422967615278 2 5" xfId="13492"/>
    <cellStyle name="style1422967615278 2 6" xfId="5917"/>
    <cellStyle name="style1422967615278 3" xfId="3212"/>
    <cellStyle name="style1422967615278 3 2" xfId="3213"/>
    <cellStyle name="style1422967615278 3 2 2" xfId="13499"/>
    <cellStyle name="style1422967615278 3 2 3" xfId="8490"/>
    <cellStyle name="style1422967615278 3 3" xfId="13498"/>
    <cellStyle name="style1422967615278 3 4" xfId="5920"/>
    <cellStyle name="style1422967615278 4" xfId="3214"/>
    <cellStyle name="style1422967615278 4 2" xfId="3215"/>
    <cellStyle name="style1422967615278 4 2 2" xfId="13501"/>
    <cellStyle name="style1422967615278 4 2 3" xfId="8491"/>
    <cellStyle name="style1422967615278 4 3" xfId="13500"/>
    <cellStyle name="style1422967615278 4 4" xfId="5921"/>
    <cellStyle name="style1422967615278 5" xfId="3216"/>
    <cellStyle name="style1422967615278 5 2" xfId="13502"/>
    <cellStyle name="style1422967615278 5 3" xfId="8486"/>
    <cellStyle name="style1422967615278 6" xfId="13491"/>
    <cellStyle name="style1422967615278 7" xfId="5916"/>
    <cellStyle name="style1422967615309" xfId="3217"/>
    <cellStyle name="style1422967615309 2" xfId="3218"/>
    <cellStyle name="style1422967615309 2 2" xfId="3219"/>
    <cellStyle name="style1422967615309 2 2 2" xfId="3220"/>
    <cellStyle name="style1422967615309 2 2 2 2" xfId="13506"/>
    <cellStyle name="style1422967615309 2 2 2 3" xfId="8494"/>
    <cellStyle name="style1422967615309 2 2 3" xfId="13505"/>
    <cellStyle name="style1422967615309 2 2 4" xfId="5924"/>
    <cellStyle name="style1422967615309 2 3" xfId="3221"/>
    <cellStyle name="style1422967615309 2 3 2" xfId="3222"/>
    <cellStyle name="style1422967615309 2 3 2 2" xfId="13508"/>
    <cellStyle name="style1422967615309 2 3 2 3" xfId="8495"/>
    <cellStyle name="style1422967615309 2 3 3" xfId="13507"/>
    <cellStyle name="style1422967615309 2 3 4" xfId="5925"/>
    <cellStyle name="style1422967615309 2 4" xfId="3223"/>
    <cellStyle name="style1422967615309 2 4 2" xfId="13509"/>
    <cellStyle name="style1422967615309 2 4 3" xfId="8493"/>
    <cellStyle name="style1422967615309 2 5" xfId="13504"/>
    <cellStyle name="style1422967615309 2 6" xfId="5923"/>
    <cellStyle name="style1422967615309 3" xfId="3224"/>
    <cellStyle name="style1422967615309 3 2" xfId="3225"/>
    <cellStyle name="style1422967615309 3 2 2" xfId="13511"/>
    <cellStyle name="style1422967615309 3 2 3" xfId="8496"/>
    <cellStyle name="style1422967615309 3 3" xfId="13510"/>
    <cellStyle name="style1422967615309 3 4" xfId="5926"/>
    <cellStyle name="style1422967615309 4" xfId="3226"/>
    <cellStyle name="style1422967615309 4 2" xfId="3227"/>
    <cellStyle name="style1422967615309 4 2 2" xfId="13513"/>
    <cellStyle name="style1422967615309 4 2 3" xfId="8497"/>
    <cellStyle name="style1422967615309 4 3" xfId="13512"/>
    <cellStyle name="style1422967615309 4 4" xfId="5927"/>
    <cellStyle name="style1422967615309 5" xfId="3228"/>
    <cellStyle name="style1422967615309 5 2" xfId="13514"/>
    <cellStyle name="style1422967615309 5 3" xfId="8492"/>
    <cellStyle name="style1422967615309 6" xfId="13503"/>
    <cellStyle name="style1422967615309 7" xfId="5922"/>
    <cellStyle name="style1422967615356" xfId="3229"/>
    <cellStyle name="style1422967615356 2" xfId="3230"/>
    <cellStyle name="style1422967615356 2 2" xfId="3231"/>
    <cellStyle name="style1422967615356 2 2 2" xfId="3232"/>
    <cellStyle name="style1422967615356 2 2 2 2" xfId="13518"/>
    <cellStyle name="style1422967615356 2 2 2 3" xfId="8500"/>
    <cellStyle name="style1422967615356 2 2 3" xfId="13517"/>
    <cellStyle name="style1422967615356 2 2 4" xfId="5930"/>
    <cellStyle name="style1422967615356 2 3" xfId="3233"/>
    <cellStyle name="style1422967615356 2 3 2" xfId="3234"/>
    <cellStyle name="style1422967615356 2 3 2 2" xfId="13520"/>
    <cellStyle name="style1422967615356 2 3 2 3" xfId="8501"/>
    <cellStyle name="style1422967615356 2 3 3" xfId="13519"/>
    <cellStyle name="style1422967615356 2 3 4" xfId="5931"/>
    <cellStyle name="style1422967615356 2 4" xfId="3235"/>
    <cellStyle name="style1422967615356 2 4 2" xfId="13521"/>
    <cellStyle name="style1422967615356 2 4 3" xfId="8499"/>
    <cellStyle name="style1422967615356 2 5" xfId="13516"/>
    <cellStyle name="style1422967615356 2 6" xfId="5929"/>
    <cellStyle name="style1422967615356 3" xfId="3236"/>
    <cellStyle name="style1422967615356 3 2" xfId="3237"/>
    <cellStyle name="style1422967615356 3 2 2" xfId="13523"/>
    <cellStyle name="style1422967615356 3 2 3" xfId="8502"/>
    <cellStyle name="style1422967615356 3 3" xfId="13522"/>
    <cellStyle name="style1422967615356 3 4" xfId="5932"/>
    <cellStyle name="style1422967615356 4" xfId="3238"/>
    <cellStyle name="style1422967615356 4 2" xfId="3239"/>
    <cellStyle name="style1422967615356 4 2 2" xfId="13525"/>
    <cellStyle name="style1422967615356 4 2 3" xfId="8503"/>
    <cellStyle name="style1422967615356 4 3" xfId="13524"/>
    <cellStyle name="style1422967615356 4 4" xfId="5933"/>
    <cellStyle name="style1422967615356 5" xfId="3240"/>
    <cellStyle name="style1422967615356 5 2" xfId="13526"/>
    <cellStyle name="style1422967615356 5 3" xfId="8498"/>
    <cellStyle name="style1422967615356 6" xfId="13515"/>
    <cellStyle name="style1422967615356 7" xfId="5928"/>
    <cellStyle name="style1422967615403" xfId="3241"/>
    <cellStyle name="style1422967615403 2" xfId="3242"/>
    <cellStyle name="style1422967615403 2 2" xfId="3243"/>
    <cellStyle name="style1422967615403 2 2 2" xfId="3244"/>
    <cellStyle name="style1422967615403 2 2 2 2" xfId="13530"/>
    <cellStyle name="style1422967615403 2 2 2 3" xfId="8506"/>
    <cellStyle name="style1422967615403 2 2 3" xfId="13529"/>
    <cellStyle name="style1422967615403 2 2 4" xfId="5936"/>
    <cellStyle name="style1422967615403 2 3" xfId="3245"/>
    <cellStyle name="style1422967615403 2 3 2" xfId="3246"/>
    <cellStyle name="style1422967615403 2 3 2 2" xfId="13532"/>
    <cellStyle name="style1422967615403 2 3 2 3" xfId="8507"/>
    <cellStyle name="style1422967615403 2 3 3" xfId="13531"/>
    <cellStyle name="style1422967615403 2 3 4" xfId="5937"/>
    <cellStyle name="style1422967615403 2 4" xfId="3247"/>
    <cellStyle name="style1422967615403 2 4 2" xfId="13533"/>
    <cellStyle name="style1422967615403 2 4 3" xfId="8505"/>
    <cellStyle name="style1422967615403 2 5" xfId="13528"/>
    <cellStyle name="style1422967615403 2 6" xfId="5935"/>
    <cellStyle name="style1422967615403 3" xfId="3248"/>
    <cellStyle name="style1422967615403 3 2" xfId="3249"/>
    <cellStyle name="style1422967615403 3 2 2" xfId="13535"/>
    <cellStyle name="style1422967615403 3 2 3" xfId="8508"/>
    <cellStyle name="style1422967615403 3 3" xfId="13534"/>
    <cellStyle name="style1422967615403 3 4" xfId="5938"/>
    <cellStyle name="style1422967615403 4" xfId="3250"/>
    <cellStyle name="style1422967615403 4 2" xfId="3251"/>
    <cellStyle name="style1422967615403 4 2 2" xfId="13537"/>
    <cellStyle name="style1422967615403 4 2 3" xfId="8509"/>
    <cellStyle name="style1422967615403 4 3" xfId="13536"/>
    <cellStyle name="style1422967615403 4 4" xfId="5939"/>
    <cellStyle name="style1422967615403 5" xfId="3252"/>
    <cellStyle name="style1422967615403 5 2" xfId="13538"/>
    <cellStyle name="style1422967615403 5 3" xfId="8504"/>
    <cellStyle name="style1422967615403 6" xfId="13527"/>
    <cellStyle name="style1422967615403 7" xfId="5934"/>
    <cellStyle name="style1422967615434" xfId="3253"/>
    <cellStyle name="style1422967615434 2" xfId="3254"/>
    <cellStyle name="style1422967615434 2 2" xfId="3255"/>
    <cellStyle name="style1422967615434 2 2 2" xfId="3256"/>
    <cellStyle name="style1422967615434 2 2 2 2" xfId="13542"/>
    <cellStyle name="style1422967615434 2 2 2 3" xfId="8512"/>
    <cellStyle name="style1422967615434 2 2 3" xfId="13541"/>
    <cellStyle name="style1422967615434 2 2 4" xfId="5942"/>
    <cellStyle name="style1422967615434 2 3" xfId="3257"/>
    <cellStyle name="style1422967615434 2 3 2" xfId="3258"/>
    <cellStyle name="style1422967615434 2 3 2 2" xfId="13544"/>
    <cellStyle name="style1422967615434 2 3 2 3" xfId="8513"/>
    <cellStyle name="style1422967615434 2 3 3" xfId="13543"/>
    <cellStyle name="style1422967615434 2 3 4" xfId="5943"/>
    <cellStyle name="style1422967615434 2 4" xfId="3259"/>
    <cellStyle name="style1422967615434 2 4 2" xfId="13545"/>
    <cellStyle name="style1422967615434 2 4 3" xfId="8511"/>
    <cellStyle name="style1422967615434 2 5" xfId="13540"/>
    <cellStyle name="style1422967615434 2 6" xfId="5941"/>
    <cellStyle name="style1422967615434 3" xfId="3260"/>
    <cellStyle name="style1422967615434 3 2" xfId="3261"/>
    <cellStyle name="style1422967615434 3 2 2" xfId="13547"/>
    <cellStyle name="style1422967615434 3 2 3" xfId="8514"/>
    <cellStyle name="style1422967615434 3 3" xfId="13546"/>
    <cellStyle name="style1422967615434 3 4" xfId="5944"/>
    <cellStyle name="style1422967615434 4" xfId="3262"/>
    <cellStyle name="style1422967615434 4 2" xfId="3263"/>
    <cellStyle name="style1422967615434 4 2 2" xfId="13549"/>
    <cellStyle name="style1422967615434 4 2 3" xfId="8515"/>
    <cellStyle name="style1422967615434 4 3" xfId="13548"/>
    <cellStyle name="style1422967615434 4 4" xfId="5945"/>
    <cellStyle name="style1422967615434 5" xfId="3264"/>
    <cellStyle name="style1422967615434 5 2" xfId="13550"/>
    <cellStyle name="style1422967615434 5 3" xfId="8510"/>
    <cellStyle name="style1422967615434 6" xfId="13539"/>
    <cellStyle name="style1422967615434 7" xfId="5940"/>
    <cellStyle name="style1422967615481" xfId="3265"/>
    <cellStyle name="style1422967615481 2" xfId="3266"/>
    <cellStyle name="style1422967615481 2 2" xfId="3267"/>
    <cellStyle name="style1422967615481 2 2 2" xfId="3268"/>
    <cellStyle name="style1422967615481 2 2 2 2" xfId="13554"/>
    <cellStyle name="style1422967615481 2 2 2 3" xfId="8518"/>
    <cellStyle name="style1422967615481 2 2 3" xfId="13553"/>
    <cellStyle name="style1422967615481 2 2 4" xfId="5948"/>
    <cellStyle name="style1422967615481 2 3" xfId="3269"/>
    <cellStyle name="style1422967615481 2 3 2" xfId="3270"/>
    <cellStyle name="style1422967615481 2 3 2 2" xfId="13556"/>
    <cellStyle name="style1422967615481 2 3 2 3" xfId="8519"/>
    <cellStyle name="style1422967615481 2 3 3" xfId="13555"/>
    <cellStyle name="style1422967615481 2 3 4" xfId="5949"/>
    <cellStyle name="style1422967615481 2 4" xfId="3271"/>
    <cellStyle name="style1422967615481 2 4 2" xfId="13557"/>
    <cellStyle name="style1422967615481 2 4 3" xfId="8517"/>
    <cellStyle name="style1422967615481 2 5" xfId="13552"/>
    <cellStyle name="style1422967615481 2 6" xfId="5947"/>
    <cellStyle name="style1422967615481 3" xfId="3272"/>
    <cellStyle name="style1422967615481 3 2" xfId="3273"/>
    <cellStyle name="style1422967615481 3 2 2" xfId="13559"/>
    <cellStyle name="style1422967615481 3 2 3" xfId="8520"/>
    <cellStyle name="style1422967615481 3 3" xfId="13558"/>
    <cellStyle name="style1422967615481 3 4" xfId="5950"/>
    <cellStyle name="style1422967615481 4" xfId="3274"/>
    <cellStyle name="style1422967615481 4 2" xfId="3275"/>
    <cellStyle name="style1422967615481 4 2 2" xfId="13561"/>
    <cellStyle name="style1422967615481 4 2 3" xfId="8521"/>
    <cellStyle name="style1422967615481 4 3" xfId="13560"/>
    <cellStyle name="style1422967615481 4 4" xfId="5951"/>
    <cellStyle name="style1422967615481 5" xfId="3276"/>
    <cellStyle name="style1422967615481 5 2" xfId="13562"/>
    <cellStyle name="style1422967615481 5 3" xfId="8516"/>
    <cellStyle name="style1422967615481 6" xfId="13551"/>
    <cellStyle name="style1422967615481 7" xfId="5946"/>
    <cellStyle name="style1422967615512" xfId="3277"/>
    <cellStyle name="style1422967615512 2" xfId="3278"/>
    <cellStyle name="style1422967615512 2 2" xfId="3279"/>
    <cellStyle name="style1422967615512 2 2 2" xfId="3280"/>
    <cellStyle name="style1422967615512 2 2 2 2" xfId="13566"/>
    <cellStyle name="style1422967615512 2 2 2 3" xfId="8524"/>
    <cellStyle name="style1422967615512 2 2 3" xfId="13565"/>
    <cellStyle name="style1422967615512 2 2 4" xfId="5954"/>
    <cellStyle name="style1422967615512 2 3" xfId="3281"/>
    <cellStyle name="style1422967615512 2 3 2" xfId="3282"/>
    <cellStyle name="style1422967615512 2 3 2 2" xfId="13568"/>
    <cellStyle name="style1422967615512 2 3 2 3" xfId="8525"/>
    <cellStyle name="style1422967615512 2 3 3" xfId="13567"/>
    <cellStyle name="style1422967615512 2 3 4" xfId="5955"/>
    <cellStyle name="style1422967615512 2 4" xfId="3283"/>
    <cellStyle name="style1422967615512 2 4 2" xfId="13569"/>
    <cellStyle name="style1422967615512 2 4 3" xfId="8523"/>
    <cellStyle name="style1422967615512 2 5" xfId="13564"/>
    <cellStyle name="style1422967615512 2 6" xfId="5953"/>
    <cellStyle name="style1422967615512 3" xfId="3284"/>
    <cellStyle name="style1422967615512 3 2" xfId="3285"/>
    <cellStyle name="style1422967615512 3 2 2" xfId="13571"/>
    <cellStyle name="style1422967615512 3 2 3" xfId="8526"/>
    <cellStyle name="style1422967615512 3 3" xfId="13570"/>
    <cellStyle name="style1422967615512 3 4" xfId="5956"/>
    <cellStyle name="style1422967615512 4" xfId="3286"/>
    <cellStyle name="style1422967615512 4 2" xfId="3287"/>
    <cellStyle name="style1422967615512 4 2 2" xfId="13573"/>
    <cellStyle name="style1422967615512 4 2 3" xfId="8527"/>
    <cellStyle name="style1422967615512 4 3" xfId="13572"/>
    <cellStyle name="style1422967615512 4 4" xfId="5957"/>
    <cellStyle name="style1422967615512 5" xfId="3288"/>
    <cellStyle name="style1422967615512 5 2" xfId="13574"/>
    <cellStyle name="style1422967615512 5 3" xfId="8522"/>
    <cellStyle name="style1422967615512 6" xfId="13563"/>
    <cellStyle name="style1422967615512 7" xfId="5952"/>
    <cellStyle name="style1422967615559" xfId="3289"/>
    <cellStyle name="style1422967615559 2" xfId="3290"/>
    <cellStyle name="style1422967615559 2 2" xfId="3291"/>
    <cellStyle name="style1422967615559 2 2 2" xfId="3292"/>
    <cellStyle name="style1422967615559 2 2 2 2" xfId="13578"/>
    <cellStyle name="style1422967615559 2 2 2 3" xfId="8530"/>
    <cellStyle name="style1422967615559 2 2 3" xfId="13577"/>
    <cellStyle name="style1422967615559 2 2 4" xfId="5960"/>
    <cellStyle name="style1422967615559 2 3" xfId="3293"/>
    <cellStyle name="style1422967615559 2 3 2" xfId="3294"/>
    <cellStyle name="style1422967615559 2 3 2 2" xfId="13580"/>
    <cellStyle name="style1422967615559 2 3 2 3" xfId="8531"/>
    <cellStyle name="style1422967615559 2 3 3" xfId="13579"/>
    <cellStyle name="style1422967615559 2 3 4" xfId="5961"/>
    <cellStyle name="style1422967615559 2 4" xfId="3295"/>
    <cellStyle name="style1422967615559 2 4 2" xfId="13581"/>
    <cellStyle name="style1422967615559 2 4 3" xfId="8529"/>
    <cellStyle name="style1422967615559 2 5" xfId="13576"/>
    <cellStyle name="style1422967615559 2 6" xfId="5959"/>
    <cellStyle name="style1422967615559 3" xfId="3296"/>
    <cellStyle name="style1422967615559 3 2" xfId="3297"/>
    <cellStyle name="style1422967615559 3 2 2" xfId="13583"/>
    <cellStyle name="style1422967615559 3 2 3" xfId="8532"/>
    <cellStyle name="style1422967615559 3 3" xfId="13582"/>
    <cellStyle name="style1422967615559 3 4" xfId="5962"/>
    <cellStyle name="style1422967615559 4" xfId="3298"/>
    <cellStyle name="style1422967615559 4 2" xfId="3299"/>
    <cellStyle name="style1422967615559 4 2 2" xfId="13585"/>
    <cellStyle name="style1422967615559 4 2 3" xfId="8533"/>
    <cellStyle name="style1422967615559 4 3" xfId="13584"/>
    <cellStyle name="style1422967615559 4 4" xfId="5963"/>
    <cellStyle name="style1422967615559 5" xfId="3300"/>
    <cellStyle name="style1422967615559 5 2" xfId="13586"/>
    <cellStyle name="style1422967615559 5 3" xfId="8528"/>
    <cellStyle name="style1422967615559 6" xfId="13575"/>
    <cellStyle name="style1422967615559 7" xfId="5958"/>
    <cellStyle name="style1422967615590" xfId="3301"/>
    <cellStyle name="style1422967615590 2" xfId="3302"/>
    <cellStyle name="style1422967615590 2 2" xfId="3303"/>
    <cellStyle name="style1422967615590 2 2 2" xfId="3304"/>
    <cellStyle name="style1422967615590 2 2 2 2" xfId="13590"/>
    <cellStyle name="style1422967615590 2 2 2 3" xfId="8536"/>
    <cellStyle name="style1422967615590 2 2 3" xfId="13589"/>
    <cellStyle name="style1422967615590 2 2 4" xfId="5966"/>
    <cellStyle name="style1422967615590 2 3" xfId="3305"/>
    <cellStyle name="style1422967615590 2 3 2" xfId="3306"/>
    <cellStyle name="style1422967615590 2 3 2 2" xfId="13592"/>
    <cellStyle name="style1422967615590 2 3 2 3" xfId="8537"/>
    <cellStyle name="style1422967615590 2 3 3" xfId="13591"/>
    <cellStyle name="style1422967615590 2 3 4" xfId="5967"/>
    <cellStyle name="style1422967615590 2 4" xfId="3307"/>
    <cellStyle name="style1422967615590 2 4 2" xfId="13593"/>
    <cellStyle name="style1422967615590 2 4 3" xfId="8535"/>
    <cellStyle name="style1422967615590 2 5" xfId="13588"/>
    <cellStyle name="style1422967615590 2 6" xfId="5965"/>
    <cellStyle name="style1422967615590 3" xfId="3308"/>
    <cellStyle name="style1422967615590 3 2" xfId="3309"/>
    <cellStyle name="style1422967615590 3 2 2" xfId="13595"/>
    <cellStyle name="style1422967615590 3 2 3" xfId="8538"/>
    <cellStyle name="style1422967615590 3 3" xfId="13594"/>
    <cellStyle name="style1422967615590 3 4" xfId="5968"/>
    <cellStyle name="style1422967615590 4" xfId="3310"/>
    <cellStyle name="style1422967615590 4 2" xfId="3311"/>
    <cellStyle name="style1422967615590 4 2 2" xfId="13597"/>
    <cellStyle name="style1422967615590 4 2 3" xfId="8539"/>
    <cellStyle name="style1422967615590 4 3" xfId="13596"/>
    <cellStyle name="style1422967615590 4 4" xfId="5969"/>
    <cellStyle name="style1422967615590 5" xfId="3312"/>
    <cellStyle name="style1422967615590 5 2" xfId="13598"/>
    <cellStyle name="style1422967615590 5 3" xfId="8534"/>
    <cellStyle name="style1422967615590 6" xfId="13587"/>
    <cellStyle name="style1422967615590 7" xfId="5964"/>
    <cellStyle name="style1422967615621" xfId="3313"/>
    <cellStyle name="style1422967615621 2" xfId="3314"/>
    <cellStyle name="style1422967615621 2 2" xfId="3315"/>
    <cellStyle name="style1422967615621 2 2 2" xfId="3316"/>
    <cellStyle name="style1422967615621 2 2 2 2" xfId="13602"/>
    <cellStyle name="style1422967615621 2 2 2 3" xfId="8542"/>
    <cellStyle name="style1422967615621 2 2 3" xfId="13601"/>
    <cellStyle name="style1422967615621 2 2 4" xfId="5972"/>
    <cellStyle name="style1422967615621 2 3" xfId="3317"/>
    <cellStyle name="style1422967615621 2 3 2" xfId="3318"/>
    <cellStyle name="style1422967615621 2 3 2 2" xfId="13604"/>
    <cellStyle name="style1422967615621 2 3 2 3" xfId="8543"/>
    <cellStyle name="style1422967615621 2 3 3" xfId="13603"/>
    <cellStyle name="style1422967615621 2 3 4" xfId="5973"/>
    <cellStyle name="style1422967615621 2 4" xfId="3319"/>
    <cellStyle name="style1422967615621 2 4 2" xfId="13605"/>
    <cellStyle name="style1422967615621 2 4 3" xfId="8541"/>
    <cellStyle name="style1422967615621 2 5" xfId="13600"/>
    <cellStyle name="style1422967615621 2 6" xfId="5971"/>
    <cellStyle name="style1422967615621 3" xfId="3320"/>
    <cellStyle name="style1422967615621 3 2" xfId="3321"/>
    <cellStyle name="style1422967615621 3 2 2" xfId="13607"/>
    <cellStyle name="style1422967615621 3 2 3" xfId="8544"/>
    <cellStyle name="style1422967615621 3 3" xfId="13606"/>
    <cellStyle name="style1422967615621 3 4" xfId="5974"/>
    <cellStyle name="style1422967615621 4" xfId="3322"/>
    <cellStyle name="style1422967615621 4 2" xfId="3323"/>
    <cellStyle name="style1422967615621 4 2 2" xfId="13609"/>
    <cellStyle name="style1422967615621 4 2 3" xfId="8545"/>
    <cellStyle name="style1422967615621 4 3" xfId="13608"/>
    <cellStyle name="style1422967615621 4 4" xfId="5975"/>
    <cellStyle name="style1422967615621 5" xfId="3324"/>
    <cellStyle name="style1422967615621 5 2" xfId="13610"/>
    <cellStyle name="style1422967615621 5 3" xfId="8540"/>
    <cellStyle name="style1422967615621 6" xfId="13599"/>
    <cellStyle name="style1422967615621 7" xfId="5970"/>
    <cellStyle name="style1422967615652" xfId="3325"/>
    <cellStyle name="style1422967615652 2" xfId="3326"/>
    <cellStyle name="style1422967615652 2 2" xfId="3327"/>
    <cellStyle name="style1422967615652 2 2 2" xfId="3328"/>
    <cellStyle name="style1422967615652 2 2 2 2" xfId="13614"/>
    <cellStyle name="style1422967615652 2 2 2 3" xfId="8548"/>
    <cellStyle name="style1422967615652 2 2 3" xfId="13613"/>
    <cellStyle name="style1422967615652 2 2 4" xfId="5978"/>
    <cellStyle name="style1422967615652 2 3" xfId="3329"/>
    <cellStyle name="style1422967615652 2 3 2" xfId="3330"/>
    <cellStyle name="style1422967615652 2 3 2 2" xfId="13616"/>
    <cellStyle name="style1422967615652 2 3 2 3" xfId="8549"/>
    <cellStyle name="style1422967615652 2 3 3" xfId="13615"/>
    <cellStyle name="style1422967615652 2 3 4" xfId="5979"/>
    <cellStyle name="style1422967615652 2 4" xfId="3331"/>
    <cellStyle name="style1422967615652 2 4 2" xfId="13617"/>
    <cellStyle name="style1422967615652 2 4 3" xfId="8547"/>
    <cellStyle name="style1422967615652 2 5" xfId="13612"/>
    <cellStyle name="style1422967615652 2 6" xfId="5977"/>
    <cellStyle name="style1422967615652 3" xfId="3332"/>
    <cellStyle name="style1422967615652 3 2" xfId="3333"/>
    <cellStyle name="style1422967615652 3 2 2" xfId="13619"/>
    <cellStyle name="style1422967615652 3 2 3" xfId="8550"/>
    <cellStyle name="style1422967615652 3 3" xfId="13618"/>
    <cellStyle name="style1422967615652 3 4" xfId="5980"/>
    <cellStyle name="style1422967615652 4" xfId="3334"/>
    <cellStyle name="style1422967615652 4 2" xfId="3335"/>
    <cellStyle name="style1422967615652 4 2 2" xfId="13621"/>
    <cellStyle name="style1422967615652 4 2 3" xfId="8551"/>
    <cellStyle name="style1422967615652 4 3" xfId="13620"/>
    <cellStyle name="style1422967615652 4 4" xfId="5981"/>
    <cellStyle name="style1422967615652 5" xfId="3336"/>
    <cellStyle name="style1422967615652 5 2" xfId="13622"/>
    <cellStyle name="style1422967615652 5 3" xfId="8546"/>
    <cellStyle name="style1422967615652 6" xfId="13611"/>
    <cellStyle name="style1422967615652 7" xfId="5976"/>
    <cellStyle name="style1422967615683" xfId="3337"/>
    <cellStyle name="style1422967615683 2" xfId="3338"/>
    <cellStyle name="style1422967615683 2 2" xfId="3339"/>
    <cellStyle name="style1422967615683 2 2 2" xfId="3340"/>
    <cellStyle name="style1422967615683 2 2 2 2" xfId="13626"/>
    <cellStyle name="style1422967615683 2 2 2 3" xfId="8554"/>
    <cellStyle name="style1422967615683 2 2 3" xfId="13625"/>
    <cellStyle name="style1422967615683 2 2 4" xfId="5984"/>
    <cellStyle name="style1422967615683 2 3" xfId="3341"/>
    <cellStyle name="style1422967615683 2 3 2" xfId="3342"/>
    <cellStyle name="style1422967615683 2 3 2 2" xfId="13628"/>
    <cellStyle name="style1422967615683 2 3 2 3" xfId="8555"/>
    <cellStyle name="style1422967615683 2 3 3" xfId="13627"/>
    <cellStyle name="style1422967615683 2 3 4" xfId="5985"/>
    <cellStyle name="style1422967615683 2 4" xfId="3343"/>
    <cellStyle name="style1422967615683 2 4 2" xfId="13629"/>
    <cellStyle name="style1422967615683 2 4 3" xfId="8553"/>
    <cellStyle name="style1422967615683 2 5" xfId="13624"/>
    <cellStyle name="style1422967615683 2 6" xfId="5983"/>
    <cellStyle name="style1422967615683 3" xfId="3344"/>
    <cellStyle name="style1422967615683 3 2" xfId="3345"/>
    <cellStyle name="style1422967615683 3 2 2" xfId="13631"/>
    <cellStyle name="style1422967615683 3 2 3" xfId="8556"/>
    <cellStyle name="style1422967615683 3 3" xfId="13630"/>
    <cellStyle name="style1422967615683 3 4" xfId="5986"/>
    <cellStyle name="style1422967615683 4" xfId="3346"/>
    <cellStyle name="style1422967615683 4 2" xfId="3347"/>
    <cellStyle name="style1422967615683 4 2 2" xfId="13633"/>
    <cellStyle name="style1422967615683 4 2 3" xfId="8557"/>
    <cellStyle name="style1422967615683 4 3" xfId="13632"/>
    <cellStyle name="style1422967615683 4 4" xfId="5987"/>
    <cellStyle name="style1422967615683 5" xfId="3348"/>
    <cellStyle name="style1422967615683 5 2" xfId="13634"/>
    <cellStyle name="style1422967615683 5 3" xfId="8552"/>
    <cellStyle name="style1422967615683 6" xfId="13623"/>
    <cellStyle name="style1422967615683 7" xfId="5982"/>
    <cellStyle name="style1422967615715" xfId="3349"/>
    <cellStyle name="style1422967615715 2" xfId="3350"/>
    <cellStyle name="style1422967615715 2 2" xfId="3351"/>
    <cellStyle name="style1422967615715 2 2 2" xfId="3352"/>
    <cellStyle name="style1422967615715 2 2 2 2" xfId="13638"/>
    <cellStyle name="style1422967615715 2 2 2 3" xfId="8560"/>
    <cellStyle name="style1422967615715 2 2 3" xfId="13637"/>
    <cellStyle name="style1422967615715 2 2 4" xfId="5990"/>
    <cellStyle name="style1422967615715 2 3" xfId="3353"/>
    <cellStyle name="style1422967615715 2 3 2" xfId="3354"/>
    <cellStyle name="style1422967615715 2 3 2 2" xfId="13640"/>
    <cellStyle name="style1422967615715 2 3 2 3" xfId="8561"/>
    <cellStyle name="style1422967615715 2 3 3" xfId="13639"/>
    <cellStyle name="style1422967615715 2 3 4" xfId="5991"/>
    <cellStyle name="style1422967615715 2 4" xfId="3355"/>
    <cellStyle name="style1422967615715 2 4 2" xfId="13641"/>
    <cellStyle name="style1422967615715 2 4 3" xfId="8559"/>
    <cellStyle name="style1422967615715 2 5" xfId="13636"/>
    <cellStyle name="style1422967615715 2 6" xfId="5989"/>
    <cellStyle name="style1422967615715 3" xfId="3356"/>
    <cellStyle name="style1422967615715 3 2" xfId="3357"/>
    <cellStyle name="style1422967615715 3 2 2" xfId="13643"/>
    <cellStyle name="style1422967615715 3 2 3" xfId="8562"/>
    <cellStyle name="style1422967615715 3 3" xfId="13642"/>
    <cellStyle name="style1422967615715 3 4" xfId="5992"/>
    <cellStyle name="style1422967615715 4" xfId="3358"/>
    <cellStyle name="style1422967615715 4 2" xfId="3359"/>
    <cellStyle name="style1422967615715 4 2 2" xfId="13645"/>
    <cellStyle name="style1422967615715 4 2 3" xfId="8563"/>
    <cellStyle name="style1422967615715 4 3" xfId="13644"/>
    <cellStyle name="style1422967615715 4 4" xfId="5993"/>
    <cellStyle name="style1422967615715 5" xfId="3360"/>
    <cellStyle name="style1422967615715 5 2" xfId="13646"/>
    <cellStyle name="style1422967615715 5 3" xfId="8558"/>
    <cellStyle name="style1422967615715 6" xfId="13635"/>
    <cellStyle name="style1422967615715 7" xfId="5988"/>
    <cellStyle name="style1422967615746" xfId="3361"/>
    <cellStyle name="style1422967615746 2" xfId="3362"/>
    <cellStyle name="style1422967615746 2 2" xfId="3363"/>
    <cellStyle name="style1422967615746 2 2 2" xfId="3364"/>
    <cellStyle name="style1422967615746 2 2 2 2" xfId="13650"/>
    <cellStyle name="style1422967615746 2 2 2 3" xfId="8566"/>
    <cellStyle name="style1422967615746 2 2 3" xfId="13649"/>
    <cellStyle name="style1422967615746 2 2 4" xfId="5996"/>
    <cellStyle name="style1422967615746 2 3" xfId="3365"/>
    <cellStyle name="style1422967615746 2 3 2" xfId="3366"/>
    <cellStyle name="style1422967615746 2 3 2 2" xfId="13652"/>
    <cellStyle name="style1422967615746 2 3 2 3" xfId="8567"/>
    <cellStyle name="style1422967615746 2 3 3" xfId="13651"/>
    <cellStyle name="style1422967615746 2 3 4" xfId="5997"/>
    <cellStyle name="style1422967615746 2 4" xfId="3367"/>
    <cellStyle name="style1422967615746 2 4 2" xfId="13653"/>
    <cellStyle name="style1422967615746 2 4 3" xfId="8565"/>
    <cellStyle name="style1422967615746 2 5" xfId="13648"/>
    <cellStyle name="style1422967615746 2 6" xfId="5995"/>
    <cellStyle name="style1422967615746 3" xfId="3368"/>
    <cellStyle name="style1422967615746 3 2" xfId="3369"/>
    <cellStyle name="style1422967615746 3 2 2" xfId="13655"/>
    <cellStyle name="style1422967615746 3 2 3" xfId="8568"/>
    <cellStyle name="style1422967615746 3 3" xfId="13654"/>
    <cellStyle name="style1422967615746 3 4" xfId="5998"/>
    <cellStyle name="style1422967615746 4" xfId="3370"/>
    <cellStyle name="style1422967615746 4 2" xfId="3371"/>
    <cellStyle name="style1422967615746 4 2 2" xfId="13657"/>
    <cellStyle name="style1422967615746 4 2 3" xfId="8569"/>
    <cellStyle name="style1422967615746 4 3" xfId="13656"/>
    <cellStyle name="style1422967615746 4 4" xfId="5999"/>
    <cellStyle name="style1422967615746 5" xfId="3372"/>
    <cellStyle name="style1422967615746 5 2" xfId="13658"/>
    <cellStyle name="style1422967615746 5 3" xfId="8564"/>
    <cellStyle name="style1422967615746 6" xfId="13647"/>
    <cellStyle name="style1422967615746 7" xfId="5994"/>
    <cellStyle name="style1422967615777" xfId="3373"/>
    <cellStyle name="style1422967615777 2" xfId="3374"/>
    <cellStyle name="style1422967615777 2 2" xfId="3375"/>
    <cellStyle name="style1422967615777 2 2 2" xfId="3376"/>
    <cellStyle name="style1422967615777 2 2 2 2" xfId="13662"/>
    <cellStyle name="style1422967615777 2 2 2 3" xfId="8572"/>
    <cellStyle name="style1422967615777 2 2 3" xfId="13661"/>
    <cellStyle name="style1422967615777 2 2 4" xfId="6002"/>
    <cellStyle name="style1422967615777 2 3" xfId="3377"/>
    <cellStyle name="style1422967615777 2 3 2" xfId="3378"/>
    <cellStyle name="style1422967615777 2 3 2 2" xfId="13664"/>
    <cellStyle name="style1422967615777 2 3 2 3" xfId="8573"/>
    <cellStyle name="style1422967615777 2 3 3" xfId="13663"/>
    <cellStyle name="style1422967615777 2 3 4" xfId="6003"/>
    <cellStyle name="style1422967615777 2 4" xfId="3379"/>
    <cellStyle name="style1422967615777 2 4 2" xfId="13665"/>
    <cellStyle name="style1422967615777 2 4 3" xfId="8571"/>
    <cellStyle name="style1422967615777 2 5" xfId="13660"/>
    <cellStyle name="style1422967615777 2 6" xfId="6001"/>
    <cellStyle name="style1422967615777 3" xfId="3380"/>
    <cellStyle name="style1422967615777 3 2" xfId="3381"/>
    <cellStyle name="style1422967615777 3 2 2" xfId="13667"/>
    <cellStyle name="style1422967615777 3 2 3" xfId="8574"/>
    <cellStyle name="style1422967615777 3 3" xfId="13666"/>
    <cellStyle name="style1422967615777 3 4" xfId="6004"/>
    <cellStyle name="style1422967615777 4" xfId="3382"/>
    <cellStyle name="style1422967615777 4 2" xfId="3383"/>
    <cellStyle name="style1422967615777 4 2 2" xfId="13669"/>
    <cellStyle name="style1422967615777 4 2 3" xfId="8575"/>
    <cellStyle name="style1422967615777 4 3" xfId="13668"/>
    <cellStyle name="style1422967615777 4 4" xfId="6005"/>
    <cellStyle name="style1422967615777 5" xfId="3384"/>
    <cellStyle name="style1422967615777 5 2" xfId="13670"/>
    <cellStyle name="style1422967615777 5 3" xfId="8570"/>
    <cellStyle name="style1422967615777 6" xfId="13659"/>
    <cellStyle name="style1422967615777 7" xfId="6000"/>
    <cellStyle name="style1422967615808" xfId="3385"/>
    <cellStyle name="style1422967615808 2" xfId="3386"/>
    <cellStyle name="style1422967615808 2 2" xfId="3387"/>
    <cellStyle name="style1422967615808 2 2 2" xfId="3388"/>
    <cellStyle name="style1422967615808 2 2 2 2" xfId="13674"/>
    <cellStyle name="style1422967615808 2 2 2 3" xfId="8578"/>
    <cellStyle name="style1422967615808 2 2 3" xfId="13673"/>
    <cellStyle name="style1422967615808 2 2 4" xfId="6008"/>
    <cellStyle name="style1422967615808 2 3" xfId="3389"/>
    <cellStyle name="style1422967615808 2 3 2" xfId="3390"/>
    <cellStyle name="style1422967615808 2 3 2 2" xfId="13676"/>
    <cellStyle name="style1422967615808 2 3 2 3" xfId="8579"/>
    <cellStyle name="style1422967615808 2 3 3" xfId="13675"/>
    <cellStyle name="style1422967615808 2 3 4" xfId="6009"/>
    <cellStyle name="style1422967615808 2 4" xfId="3391"/>
    <cellStyle name="style1422967615808 2 4 2" xfId="13677"/>
    <cellStyle name="style1422967615808 2 4 3" xfId="8577"/>
    <cellStyle name="style1422967615808 2 5" xfId="13672"/>
    <cellStyle name="style1422967615808 2 6" xfId="6007"/>
    <cellStyle name="style1422967615808 3" xfId="3392"/>
    <cellStyle name="style1422967615808 3 2" xfId="3393"/>
    <cellStyle name="style1422967615808 3 2 2" xfId="13679"/>
    <cellStyle name="style1422967615808 3 2 3" xfId="8580"/>
    <cellStyle name="style1422967615808 3 3" xfId="13678"/>
    <cellStyle name="style1422967615808 3 4" xfId="6010"/>
    <cellStyle name="style1422967615808 4" xfId="3394"/>
    <cellStyle name="style1422967615808 4 2" xfId="3395"/>
    <cellStyle name="style1422967615808 4 2 2" xfId="13681"/>
    <cellStyle name="style1422967615808 4 2 3" xfId="8581"/>
    <cellStyle name="style1422967615808 4 3" xfId="13680"/>
    <cellStyle name="style1422967615808 4 4" xfId="6011"/>
    <cellStyle name="style1422967615808 5" xfId="3396"/>
    <cellStyle name="style1422967615808 5 2" xfId="13682"/>
    <cellStyle name="style1422967615808 5 3" xfId="8576"/>
    <cellStyle name="style1422967615808 6" xfId="13671"/>
    <cellStyle name="style1422967615808 7" xfId="6006"/>
    <cellStyle name="style1422967615855" xfId="3397"/>
    <cellStyle name="style1422967615855 2" xfId="3398"/>
    <cellStyle name="style1422967615855 2 2" xfId="3399"/>
    <cellStyle name="style1422967615855 2 2 2" xfId="3400"/>
    <cellStyle name="style1422967615855 2 2 2 2" xfId="13686"/>
    <cellStyle name="style1422967615855 2 2 2 3" xfId="8584"/>
    <cellStyle name="style1422967615855 2 2 3" xfId="13685"/>
    <cellStyle name="style1422967615855 2 2 4" xfId="6014"/>
    <cellStyle name="style1422967615855 2 3" xfId="3401"/>
    <cellStyle name="style1422967615855 2 3 2" xfId="3402"/>
    <cellStyle name="style1422967615855 2 3 2 2" xfId="13688"/>
    <cellStyle name="style1422967615855 2 3 2 3" xfId="8585"/>
    <cellStyle name="style1422967615855 2 3 3" xfId="13687"/>
    <cellStyle name="style1422967615855 2 3 4" xfId="6015"/>
    <cellStyle name="style1422967615855 2 4" xfId="3403"/>
    <cellStyle name="style1422967615855 2 4 2" xfId="13689"/>
    <cellStyle name="style1422967615855 2 4 3" xfId="8583"/>
    <cellStyle name="style1422967615855 2 5" xfId="13684"/>
    <cellStyle name="style1422967615855 2 6" xfId="6013"/>
    <cellStyle name="style1422967615855 3" xfId="3404"/>
    <cellStyle name="style1422967615855 3 2" xfId="3405"/>
    <cellStyle name="style1422967615855 3 2 2" xfId="13691"/>
    <cellStyle name="style1422967615855 3 2 3" xfId="8586"/>
    <cellStyle name="style1422967615855 3 3" xfId="13690"/>
    <cellStyle name="style1422967615855 3 4" xfId="6016"/>
    <cellStyle name="style1422967615855 4" xfId="3406"/>
    <cellStyle name="style1422967615855 4 2" xfId="3407"/>
    <cellStyle name="style1422967615855 4 2 2" xfId="13693"/>
    <cellStyle name="style1422967615855 4 2 3" xfId="8587"/>
    <cellStyle name="style1422967615855 4 3" xfId="13692"/>
    <cellStyle name="style1422967615855 4 4" xfId="6017"/>
    <cellStyle name="style1422967615855 5" xfId="3408"/>
    <cellStyle name="style1422967615855 5 2" xfId="13694"/>
    <cellStyle name="style1422967615855 5 3" xfId="8582"/>
    <cellStyle name="style1422967615855 6" xfId="13683"/>
    <cellStyle name="style1422967615855 7" xfId="6012"/>
    <cellStyle name="style1422967615886" xfId="3409"/>
    <cellStyle name="style1422967615886 2" xfId="3410"/>
    <cellStyle name="style1422967615886 2 2" xfId="3411"/>
    <cellStyle name="style1422967615886 2 2 2" xfId="3412"/>
    <cellStyle name="style1422967615886 2 2 2 2" xfId="13698"/>
    <cellStyle name="style1422967615886 2 2 2 3" xfId="8590"/>
    <cellStyle name="style1422967615886 2 2 3" xfId="13697"/>
    <cellStyle name="style1422967615886 2 2 4" xfId="6020"/>
    <cellStyle name="style1422967615886 2 3" xfId="3413"/>
    <cellStyle name="style1422967615886 2 3 2" xfId="3414"/>
    <cellStyle name="style1422967615886 2 3 2 2" xfId="13700"/>
    <cellStyle name="style1422967615886 2 3 2 3" xfId="8591"/>
    <cellStyle name="style1422967615886 2 3 3" xfId="13699"/>
    <cellStyle name="style1422967615886 2 3 4" xfId="6021"/>
    <cellStyle name="style1422967615886 2 4" xfId="3415"/>
    <cellStyle name="style1422967615886 2 4 2" xfId="13701"/>
    <cellStyle name="style1422967615886 2 4 3" xfId="8589"/>
    <cellStyle name="style1422967615886 2 5" xfId="13696"/>
    <cellStyle name="style1422967615886 2 6" xfId="6019"/>
    <cellStyle name="style1422967615886 3" xfId="3416"/>
    <cellStyle name="style1422967615886 3 2" xfId="3417"/>
    <cellStyle name="style1422967615886 3 2 2" xfId="13703"/>
    <cellStyle name="style1422967615886 3 2 3" xfId="8592"/>
    <cellStyle name="style1422967615886 3 3" xfId="13702"/>
    <cellStyle name="style1422967615886 3 4" xfId="6022"/>
    <cellStyle name="style1422967615886 4" xfId="3418"/>
    <cellStyle name="style1422967615886 4 2" xfId="3419"/>
    <cellStyle name="style1422967615886 4 2 2" xfId="13705"/>
    <cellStyle name="style1422967615886 4 2 3" xfId="8593"/>
    <cellStyle name="style1422967615886 4 3" xfId="13704"/>
    <cellStyle name="style1422967615886 4 4" xfId="6023"/>
    <cellStyle name="style1422967615886 5" xfId="3420"/>
    <cellStyle name="style1422967615886 5 2" xfId="13706"/>
    <cellStyle name="style1422967615886 5 3" xfId="8588"/>
    <cellStyle name="style1422967615886 6" xfId="13695"/>
    <cellStyle name="style1422967615886 7" xfId="6018"/>
    <cellStyle name="style1422967615917" xfId="3421"/>
    <cellStyle name="style1422967615917 2" xfId="3422"/>
    <cellStyle name="style1422967615917 2 2" xfId="3423"/>
    <cellStyle name="style1422967615917 2 2 2" xfId="3424"/>
    <cellStyle name="style1422967615917 2 2 2 2" xfId="13710"/>
    <cellStyle name="style1422967615917 2 2 2 3" xfId="8596"/>
    <cellStyle name="style1422967615917 2 2 3" xfId="13709"/>
    <cellStyle name="style1422967615917 2 2 4" xfId="6026"/>
    <cellStyle name="style1422967615917 2 3" xfId="3425"/>
    <cellStyle name="style1422967615917 2 3 2" xfId="3426"/>
    <cellStyle name="style1422967615917 2 3 2 2" xfId="13712"/>
    <cellStyle name="style1422967615917 2 3 2 3" xfId="8597"/>
    <cellStyle name="style1422967615917 2 3 3" xfId="13711"/>
    <cellStyle name="style1422967615917 2 3 4" xfId="6027"/>
    <cellStyle name="style1422967615917 2 4" xfId="3427"/>
    <cellStyle name="style1422967615917 2 4 2" xfId="13713"/>
    <cellStyle name="style1422967615917 2 4 3" xfId="8595"/>
    <cellStyle name="style1422967615917 2 5" xfId="13708"/>
    <cellStyle name="style1422967615917 2 6" xfId="6025"/>
    <cellStyle name="style1422967615917 3" xfId="3428"/>
    <cellStyle name="style1422967615917 3 2" xfId="3429"/>
    <cellStyle name="style1422967615917 3 2 2" xfId="13715"/>
    <cellStyle name="style1422967615917 3 2 3" xfId="8598"/>
    <cellStyle name="style1422967615917 3 3" xfId="13714"/>
    <cellStyle name="style1422967615917 3 4" xfId="6028"/>
    <cellStyle name="style1422967615917 4" xfId="3430"/>
    <cellStyle name="style1422967615917 4 2" xfId="3431"/>
    <cellStyle name="style1422967615917 4 2 2" xfId="13717"/>
    <cellStyle name="style1422967615917 4 2 3" xfId="8599"/>
    <cellStyle name="style1422967615917 4 3" xfId="13716"/>
    <cellStyle name="style1422967615917 4 4" xfId="6029"/>
    <cellStyle name="style1422967615917 5" xfId="3432"/>
    <cellStyle name="style1422967615917 5 2" xfId="13718"/>
    <cellStyle name="style1422967615917 5 3" xfId="8594"/>
    <cellStyle name="style1422967615917 6" xfId="13707"/>
    <cellStyle name="style1422967615917 7" xfId="6024"/>
    <cellStyle name="style1422967615949" xfId="3433"/>
    <cellStyle name="style1422967615949 2" xfId="3434"/>
    <cellStyle name="style1422967615949 2 2" xfId="3435"/>
    <cellStyle name="style1422967615949 2 2 2" xfId="3436"/>
    <cellStyle name="style1422967615949 2 2 2 2" xfId="13722"/>
    <cellStyle name="style1422967615949 2 2 2 3" xfId="8602"/>
    <cellStyle name="style1422967615949 2 2 3" xfId="13721"/>
    <cellStyle name="style1422967615949 2 2 4" xfId="6032"/>
    <cellStyle name="style1422967615949 2 3" xfId="3437"/>
    <cellStyle name="style1422967615949 2 3 2" xfId="3438"/>
    <cellStyle name="style1422967615949 2 3 2 2" xfId="13724"/>
    <cellStyle name="style1422967615949 2 3 2 3" xfId="8603"/>
    <cellStyle name="style1422967615949 2 3 3" xfId="13723"/>
    <cellStyle name="style1422967615949 2 3 4" xfId="6033"/>
    <cellStyle name="style1422967615949 2 4" xfId="3439"/>
    <cellStyle name="style1422967615949 2 4 2" xfId="13725"/>
    <cellStyle name="style1422967615949 2 4 3" xfId="8601"/>
    <cellStyle name="style1422967615949 2 5" xfId="13720"/>
    <cellStyle name="style1422967615949 2 6" xfId="6031"/>
    <cellStyle name="style1422967615949 3" xfId="3440"/>
    <cellStyle name="style1422967615949 3 2" xfId="3441"/>
    <cellStyle name="style1422967615949 3 2 2" xfId="13727"/>
    <cellStyle name="style1422967615949 3 2 3" xfId="8604"/>
    <cellStyle name="style1422967615949 3 3" xfId="13726"/>
    <cellStyle name="style1422967615949 3 4" xfId="6034"/>
    <cellStyle name="style1422967615949 4" xfId="3442"/>
    <cellStyle name="style1422967615949 4 2" xfId="3443"/>
    <cellStyle name="style1422967615949 4 2 2" xfId="13729"/>
    <cellStyle name="style1422967615949 4 2 3" xfId="8605"/>
    <cellStyle name="style1422967615949 4 3" xfId="13728"/>
    <cellStyle name="style1422967615949 4 4" xfId="6035"/>
    <cellStyle name="style1422967615949 5" xfId="3444"/>
    <cellStyle name="style1422967615949 5 2" xfId="13730"/>
    <cellStyle name="style1422967615949 5 3" xfId="8600"/>
    <cellStyle name="style1422967615949 6" xfId="13719"/>
    <cellStyle name="style1422967615949 7" xfId="6030"/>
    <cellStyle name="style1422967615980" xfId="3445"/>
    <cellStyle name="style1422967615980 2" xfId="3446"/>
    <cellStyle name="style1422967615980 2 2" xfId="3447"/>
    <cellStyle name="style1422967615980 2 2 2" xfId="3448"/>
    <cellStyle name="style1422967615980 2 2 2 2" xfId="13734"/>
    <cellStyle name="style1422967615980 2 2 2 3" xfId="8608"/>
    <cellStyle name="style1422967615980 2 2 3" xfId="13733"/>
    <cellStyle name="style1422967615980 2 2 4" xfId="6038"/>
    <cellStyle name="style1422967615980 2 3" xfId="3449"/>
    <cellStyle name="style1422967615980 2 3 2" xfId="3450"/>
    <cellStyle name="style1422967615980 2 3 2 2" xfId="13736"/>
    <cellStyle name="style1422967615980 2 3 2 3" xfId="8609"/>
    <cellStyle name="style1422967615980 2 3 3" xfId="13735"/>
    <cellStyle name="style1422967615980 2 3 4" xfId="6039"/>
    <cellStyle name="style1422967615980 2 4" xfId="3451"/>
    <cellStyle name="style1422967615980 2 4 2" xfId="13737"/>
    <cellStyle name="style1422967615980 2 4 3" xfId="8607"/>
    <cellStyle name="style1422967615980 2 5" xfId="13732"/>
    <cellStyle name="style1422967615980 2 6" xfId="6037"/>
    <cellStyle name="style1422967615980 3" xfId="3452"/>
    <cellStyle name="style1422967615980 3 2" xfId="3453"/>
    <cellStyle name="style1422967615980 3 2 2" xfId="13739"/>
    <cellStyle name="style1422967615980 3 2 3" xfId="8610"/>
    <cellStyle name="style1422967615980 3 3" xfId="13738"/>
    <cellStyle name="style1422967615980 3 4" xfId="6040"/>
    <cellStyle name="style1422967615980 4" xfId="3454"/>
    <cellStyle name="style1422967615980 4 2" xfId="3455"/>
    <cellStyle name="style1422967615980 4 2 2" xfId="13741"/>
    <cellStyle name="style1422967615980 4 2 3" xfId="8611"/>
    <cellStyle name="style1422967615980 4 3" xfId="13740"/>
    <cellStyle name="style1422967615980 4 4" xfId="6041"/>
    <cellStyle name="style1422967615980 5" xfId="3456"/>
    <cellStyle name="style1422967615980 5 2" xfId="13742"/>
    <cellStyle name="style1422967615980 5 3" xfId="8606"/>
    <cellStyle name="style1422967615980 6" xfId="13731"/>
    <cellStyle name="style1422967615980 7" xfId="6036"/>
    <cellStyle name="style1422967616027" xfId="3457"/>
    <cellStyle name="style1422967616027 2" xfId="3458"/>
    <cellStyle name="style1422967616027 2 2" xfId="3459"/>
    <cellStyle name="style1422967616027 2 2 2" xfId="3460"/>
    <cellStyle name="style1422967616027 2 2 2 2" xfId="13746"/>
    <cellStyle name="style1422967616027 2 2 2 3" xfId="8614"/>
    <cellStyle name="style1422967616027 2 2 3" xfId="13745"/>
    <cellStyle name="style1422967616027 2 2 4" xfId="6044"/>
    <cellStyle name="style1422967616027 2 3" xfId="3461"/>
    <cellStyle name="style1422967616027 2 3 2" xfId="3462"/>
    <cellStyle name="style1422967616027 2 3 2 2" xfId="13748"/>
    <cellStyle name="style1422967616027 2 3 2 3" xfId="8615"/>
    <cellStyle name="style1422967616027 2 3 3" xfId="13747"/>
    <cellStyle name="style1422967616027 2 3 4" xfId="6045"/>
    <cellStyle name="style1422967616027 2 4" xfId="3463"/>
    <cellStyle name="style1422967616027 2 4 2" xfId="13749"/>
    <cellStyle name="style1422967616027 2 4 3" xfId="8613"/>
    <cellStyle name="style1422967616027 2 5" xfId="13744"/>
    <cellStyle name="style1422967616027 2 6" xfId="6043"/>
    <cellStyle name="style1422967616027 3" xfId="3464"/>
    <cellStyle name="style1422967616027 3 2" xfId="3465"/>
    <cellStyle name="style1422967616027 3 2 2" xfId="13751"/>
    <cellStyle name="style1422967616027 3 2 3" xfId="8616"/>
    <cellStyle name="style1422967616027 3 3" xfId="13750"/>
    <cellStyle name="style1422967616027 3 4" xfId="6046"/>
    <cellStyle name="style1422967616027 4" xfId="3466"/>
    <cellStyle name="style1422967616027 4 2" xfId="3467"/>
    <cellStyle name="style1422967616027 4 2 2" xfId="13753"/>
    <cellStyle name="style1422967616027 4 2 3" xfId="8617"/>
    <cellStyle name="style1422967616027 4 3" xfId="13752"/>
    <cellStyle name="style1422967616027 4 4" xfId="6047"/>
    <cellStyle name="style1422967616027 5" xfId="3468"/>
    <cellStyle name="style1422967616027 5 2" xfId="13754"/>
    <cellStyle name="style1422967616027 5 3" xfId="8612"/>
    <cellStyle name="style1422967616027 6" xfId="13743"/>
    <cellStyle name="style1422967616027 7" xfId="6042"/>
    <cellStyle name="style1422967616151" xfId="3469"/>
    <cellStyle name="style1422967616151 2" xfId="3470"/>
    <cellStyle name="style1422967616151 2 2" xfId="3471"/>
    <cellStyle name="style1422967616151 2 2 2" xfId="3472"/>
    <cellStyle name="style1422967616151 2 2 2 2" xfId="13758"/>
    <cellStyle name="style1422967616151 2 2 2 3" xfId="8620"/>
    <cellStyle name="style1422967616151 2 2 3" xfId="13757"/>
    <cellStyle name="style1422967616151 2 2 4" xfId="6050"/>
    <cellStyle name="style1422967616151 2 3" xfId="3473"/>
    <cellStyle name="style1422967616151 2 3 2" xfId="3474"/>
    <cellStyle name="style1422967616151 2 3 2 2" xfId="13760"/>
    <cellStyle name="style1422967616151 2 3 2 3" xfId="8621"/>
    <cellStyle name="style1422967616151 2 3 3" xfId="13759"/>
    <cellStyle name="style1422967616151 2 3 4" xfId="6051"/>
    <cellStyle name="style1422967616151 2 4" xfId="3475"/>
    <cellStyle name="style1422967616151 2 4 2" xfId="13761"/>
    <cellStyle name="style1422967616151 2 4 3" xfId="8619"/>
    <cellStyle name="style1422967616151 2 5" xfId="13756"/>
    <cellStyle name="style1422967616151 2 6" xfId="6049"/>
    <cellStyle name="style1422967616151 3" xfId="3476"/>
    <cellStyle name="style1422967616151 3 2" xfId="3477"/>
    <cellStyle name="style1422967616151 3 2 2" xfId="13763"/>
    <cellStyle name="style1422967616151 3 2 3" xfId="8622"/>
    <cellStyle name="style1422967616151 3 3" xfId="13762"/>
    <cellStyle name="style1422967616151 3 4" xfId="6052"/>
    <cellStyle name="style1422967616151 4" xfId="3478"/>
    <cellStyle name="style1422967616151 4 2" xfId="3479"/>
    <cellStyle name="style1422967616151 4 2 2" xfId="13765"/>
    <cellStyle name="style1422967616151 4 2 3" xfId="8623"/>
    <cellStyle name="style1422967616151 4 3" xfId="13764"/>
    <cellStyle name="style1422967616151 4 4" xfId="6053"/>
    <cellStyle name="style1422967616151 5" xfId="3480"/>
    <cellStyle name="style1422967616151 5 2" xfId="13766"/>
    <cellStyle name="style1422967616151 5 3" xfId="8618"/>
    <cellStyle name="style1422967616151 6" xfId="13755"/>
    <cellStyle name="style1422967616151 7" xfId="6048"/>
    <cellStyle name="style1422967616183" xfId="3481"/>
    <cellStyle name="style1422967616183 2" xfId="3482"/>
    <cellStyle name="style1422967616183 2 2" xfId="3483"/>
    <cellStyle name="style1422967616183 2 2 2" xfId="3484"/>
    <cellStyle name="style1422967616183 2 2 2 2" xfId="13770"/>
    <cellStyle name="style1422967616183 2 2 2 3" xfId="8626"/>
    <cellStyle name="style1422967616183 2 2 3" xfId="13769"/>
    <cellStyle name="style1422967616183 2 2 4" xfId="6056"/>
    <cellStyle name="style1422967616183 2 3" xfId="3485"/>
    <cellStyle name="style1422967616183 2 3 2" xfId="3486"/>
    <cellStyle name="style1422967616183 2 3 2 2" xfId="13772"/>
    <cellStyle name="style1422967616183 2 3 2 3" xfId="8627"/>
    <cellStyle name="style1422967616183 2 3 3" xfId="13771"/>
    <cellStyle name="style1422967616183 2 3 4" xfId="6057"/>
    <cellStyle name="style1422967616183 2 4" xfId="3487"/>
    <cellStyle name="style1422967616183 2 4 2" xfId="13773"/>
    <cellStyle name="style1422967616183 2 4 3" xfId="8625"/>
    <cellStyle name="style1422967616183 2 5" xfId="13768"/>
    <cellStyle name="style1422967616183 2 6" xfId="6055"/>
    <cellStyle name="style1422967616183 3" xfId="3488"/>
    <cellStyle name="style1422967616183 3 2" xfId="3489"/>
    <cellStyle name="style1422967616183 3 2 2" xfId="13775"/>
    <cellStyle name="style1422967616183 3 2 3" xfId="8628"/>
    <cellStyle name="style1422967616183 3 3" xfId="13774"/>
    <cellStyle name="style1422967616183 3 4" xfId="6058"/>
    <cellStyle name="style1422967616183 4" xfId="3490"/>
    <cellStyle name="style1422967616183 4 2" xfId="3491"/>
    <cellStyle name="style1422967616183 4 2 2" xfId="13777"/>
    <cellStyle name="style1422967616183 4 2 3" xfId="8629"/>
    <cellStyle name="style1422967616183 4 3" xfId="13776"/>
    <cellStyle name="style1422967616183 4 4" xfId="6059"/>
    <cellStyle name="style1422967616183 5" xfId="3492"/>
    <cellStyle name="style1422967616183 5 2" xfId="13778"/>
    <cellStyle name="style1422967616183 5 3" xfId="8624"/>
    <cellStyle name="style1422967616183 6" xfId="13767"/>
    <cellStyle name="style1422967616183 7" xfId="6054"/>
    <cellStyle name="style1422967616214" xfId="3493"/>
    <cellStyle name="style1422967616214 2" xfId="3494"/>
    <cellStyle name="style1422967616214 2 2" xfId="3495"/>
    <cellStyle name="style1422967616214 2 2 2" xfId="3496"/>
    <cellStyle name="style1422967616214 2 2 2 2" xfId="13782"/>
    <cellStyle name="style1422967616214 2 2 2 3" xfId="8632"/>
    <cellStyle name="style1422967616214 2 2 3" xfId="13781"/>
    <cellStyle name="style1422967616214 2 2 4" xfId="6062"/>
    <cellStyle name="style1422967616214 2 3" xfId="3497"/>
    <cellStyle name="style1422967616214 2 3 2" xfId="3498"/>
    <cellStyle name="style1422967616214 2 3 2 2" xfId="13784"/>
    <cellStyle name="style1422967616214 2 3 2 3" xfId="8633"/>
    <cellStyle name="style1422967616214 2 3 3" xfId="13783"/>
    <cellStyle name="style1422967616214 2 3 4" xfId="6063"/>
    <cellStyle name="style1422967616214 2 4" xfId="3499"/>
    <cellStyle name="style1422967616214 2 4 2" xfId="13785"/>
    <cellStyle name="style1422967616214 2 4 3" xfId="8631"/>
    <cellStyle name="style1422967616214 2 5" xfId="13780"/>
    <cellStyle name="style1422967616214 2 6" xfId="6061"/>
    <cellStyle name="style1422967616214 3" xfId="3500"/>
    <cellStyle name="style1422967616214 3 2" xfId="3501"/>
    <cellStyle name="style1422967616214 3 2 2" xfId="13787"/>
    <cellStyle name="style1422967616214 3 2 3" xfId="8634"/>
    <cellStyle name="style1422967616214 3 3" xfId="13786"/>
    <cellStyle name="style1422967616214 3 4" xfId="6064"/>
    <cellStyle name="style1422967616214 4" xfId="3502"/>
    <cellStyle name="style1422967616214 4 2" xfId="3503"/>
    <cellStyle name="style1422967616214 4 2 2" xfId="13789"/>
    <cellStyle name="style1422967616214 4 2 3" xfId="8635"/>
    <cellStyle name="style1422967616214 4 3" xfId="13788"/>
    <cellStyle name="style1422967616214 4 4" xfId="6065"/>
    <cellStyle name="style1422967616214 5" xfId="3504"/>
    <cellStyle name="style1422967616214 5 2" xfId="13790"/>
    <cellStyle name="style1422967616214 5 3" xfId="8630"/>
    <cellStyle name="style1422967616214 6" xfId="13779"/>
    <cellStyle name="style1422967616214 7" xfId="6060"/>
    <cellStyle name="style1422967616245" xfId="3505"/>
    <cellStyle name="style1422967616245 2" xfId="3506"/>
    <cellStyle name="style1422967616245 2 2" xfId="3507"/>
    <cellStyle name="style1422967616245 2 2 2" xfId="3508"/>
    <cellStyle name="style1422967616245 2 2 2 2" xfId="13794"/>
    <cellStyle name="style1422967616245 2 2 2 3" xfId="8638"/>
    <cellStyle name="style1422967616245 2 2 3" xfId="13793"/>
    <cellStyle name="style1422967616245 2 2 4" xfId="6068"/>
    <cellStyle name="style1422967616245 2 3" xfId="3509"/>
    <cellStyle name="style1422967616245 2 3 2" xfId="3510"/>
    <cellStyle name="style1422967616245 2 3 2 2" xfId="13796"/>
    <cellStyle name="style1422967616245 2 3 2 3" xfId="8639"/>
    <cellStyle name="style1422967616245 2 3 3" xfId="13795"/>
    <cellStyle name="style1422967616245 2 3 4" xfId="6069"/>
    <cellStyle name="style1422967616245 2 4" xfId="3511"/>
    <cellStyle name="style1422967616245 2 4 2" xfId="13797"/>
    <cellStyle name="style1422967616245 2 4 3" xfId="8637"/>
    <cellStyle name="style1422967616245 2 5" xfId="13792"/>
    <cellStyle name="style1422967616245 2 6" xfId="6067"/>
    <cellStyle name="style1422967616245 3" xfId="3512"/>
    <cellStyle name="style1422967616245 3 2" xfId="3513"/>
    <cellStyle name="style1422967616245 3 2 2" xfId="13799"/>
    <cellStyle name="style1422967616245 3 2 3" xfId="8640"/>
    <cellStyle name="style1422967616245 3 3" xfId="13798"/>
    <cellStyle name="style1422967616245 3 4" xfId="6070"/>
    <cellStyle name="style1422967616245 4" xfId="3514"/>
    <cellStyle name="style1422967616245 4 2" xfId="3515"/>
    <cellStyle name="style1422967616245 4 2 2" xfId="13801"/>
    <cellStyle name="style1422967616245 4 2 3" xfId="8641"/>
    <cellStyle name="style1422967616245 4 3" xfId="13800"/>
    <cellStyle name="style1422967616245 4 4" xfId="6071"/>
    <cellStyle name="style1422967616245 5" xfId="3516"/>
    <cellStyle name="style1422967616245 5 2" xfId="13802"/>
    <cellStyle name="style1422967616245 5 3" xfId="8636"/>
    <cellStyle name="style1422967616245 6" xfId="13791"/>
    <cellStyle name="style1422967616245 7" xfId="6066"/>
    <cellStyle name="style1422967616276" xfId="3517"/>
    <cellStyle name="style1422967616276 2" xfId="3518"/>
    <cellStyle name="style1422967616276 2 2" xfId="3519"/>
    <cellStyle name="style1422967616276 2 2 2" xfId="3520"/>
    <cellStyle name="style1422967616276 2 2 2 2" xfId="13806"/>
    <cellStyle name="style1422967616276 2 2 2 3" xfId="8644"/>
    <cellStyle name="style1422967616276 2 2 3" xfId="13805"/>
    <cellStyle name="style1422967616276 2 2 4" xfId="6074"/>
    <cellStyle name="style1422967616276 2 3" xfId="3521"/>
    <cellStyle name="style1422967616276 2 3 2" xfId="3522"/>
    <cellStyle name="style1422967616276 2 3 2 2" xfId="13808"/>
    <cellStyle name="style1422967616276 2 3 2 3" xfId="8645"/>
    <cellStyle name="style1422967616276 2 3 3" xfId="13807"/>
    <cellStyle name="style1422967616276 2 3 4" xfId="6075"/>
    <cellStyle name="style1422967616276 2 4" xfId="3523"/>
    <cellStyle name="style1422967616276 2 4 2" xfId="13809"/>
    <cellStyle name="style1422967616276 2 4 3" xfId="8643"/>
    <cellStyle name="style1422967616276 2 5" xfId="13804"/>
    <cellStyle name="style1422967616276 2 6" xfId="6073"/>
    <cellStyle name="style1422967616276 3" xfId="3524"/>
    <cellStyle name="style1422967616276 3 2" xfId="3525"/>
    <cellStyle name="style1422967616276 3 2 2" xfId="13811"/>
    <cellStyle name="style1422967616276 3 2 3" xfId="8646"/>
    <cellStyle name="style1422967616276 3 3" xfId="13810"/>
    <cellStyle name="style1422967616276 3 4" xfId="6076"/>
    <cellStyle name="style1422967616276 4" xfId="3526"/>
    <cellStyle name="style1422967616276 4 2" xfId="3527"/>
    <cellStyle name="style1422967616276 4 2 2" xfId="13813"/>
    <cellStyle name="style1422967616276 4 2 3" xfId="8647"/>
    <cellStyle name="style1422967616276 4 3" xfId="13812"/>
    <cellStyle name="style1422967616276 4 4" xfId="6077"/>
    <cellStyle name="style1422967616276 5" xfId="3528"/>
    <cellStyle name="style1422967616276 5 2" xfId="13814"/>
    <cellStyle name="style1422967616276 5 3" xfId="8642"/>
    <cellStyle name="style1422967616276 6" xfId="13803"/>
    <cellStyle name="style1422967616276 7" xfId="6072"/>
    <cellStyle name="style1422967616307" xfId="3529"/>
    <cellStyle name="style1422967616307 2" xfId="3530"/>
    <cellStyle name="style1422967616307 2 2" xfId="3531"/>
    <cellStyle name="style1422967616307 2 2 2" xfId="3532"/>
    <cellStyle name="style1422967616307 2 2 2 2" xfId="13818"/>
    <cellStyle name="style1422967616307 2 2 2 3" xfId="8650"/>
    <cellStyle name="style1422967616307 2 2 3" xfId="13817"/>
    <cellStyle name="style1422967616307 2 2 4" xfId="6080"/>
    <cellStyle name="style1422967616307 2 3" xfId="3533"/>
    <cellStyle name="style1422967616307 2 3 2" xfId="3534"/>
    <cellStyle name="style1422967616307 2 3 2 2" xfId="13820"/>
    <cellStyle name="style1422967616307 2 3 2 3" xfId="8651"/>
    <cellStyle name="style1422967616307 2 3 3" xfId="13819"/>
    <cellStyle name="style1422967616307 2 3 4" xfId="6081"/>
    <cellStyle name="style1422967616307 2 4" xfId="3535"/>
    <cellStyle name="style1422967616307 2 4 2" xfId="13821"/>
    <cellStyle name="style1422967616307 2 4 3" xfId="8649"/>
    <cellStyle name="style1422967616307 2 5" xfId="13816"/>
    <cellStyle name="style1422967616307 2 6" xfId="6079"/>
    <cellStyle name="style1422967616307 3" xfId="3536"/>
    <cellStyle name="style1422967616307 3 2" xfId="3537"/>
    <cellStyle name="style1422967616307 3 2 2" xfId="13823"/>
    <cellStyle name="style1422967616307 3 2 3" xfId="8652"/>
    <cellStyle name="style1422967616307 3 3" xfId="13822"/>
    <cellStyle name="style1422967616307 3 4" xfId="6082"/>
    <cellStyle name="style1422967616307 4" xfId="3538"/>
    <cellStyle name="style1422967616307 4 2" xfId="3539"/>
    <cellStyle name="style1422967616307 4 2 2" xfId="13825"/>
    <cellStyle name="style1422967616307 4 2 3" xfId="8653"/>
    <cellStyle name="style1422967616307 4 3" xfId="13824"/>
    <cellStyle name="style1422967616307 4 4" xfId="6083"/>
    <cellStyle name="style1422967616307 5" xfId="3540"/>
    <cellStyle name="style1422967616307 5 2" xfId="13826"/>
    <cellStyle name="style1422967616307 5 3" xfId="8648"/>
    <cellStyle name="style1422967616307 6" xfId="13815"/>
    <cellStyle name="style1422967616307 7" xfId="6078"/>
    <cellStyle name="style1422967616339" xfId="3541"/>
    <cellStyle name="style1422967616339 2" xfId="3542"/>
    <cellStyle name="style1422967616339 2 2" xfId="3543"/>
    <cellStyle name="style1422967616339 2 2 2" xfId="3544"/>
    <cellStyle name="style1422967616339 2 2 2 2" xfId="13830"/>
    <cellStyle name="style1422967616339 2 2 2 3" xfId="8656"/>
    <cellStyle name="style1422967616339 2 2 3" xfId="13829"/>
    <cellStyle name="style1422967616339 2 2 4" xfId="6086"/>
    <cellStyle name="style1422967616339 2 3" xfId="3545"/>
    <cellStyle name="style1422967616339 2 3 2" xfId="3546"/>
    <cellStyle name="style1422967616339 2 3 2 2" xfId="13832"/>
    <cellStyle name="style1422967616339 2 3 2 3" xfId="8657"/>
    <cellStyle name="style1422967616339 2 3 3" xfId="13831"/>
    <cellStyle name="style1422967616339 2 3 4" xfId="6087"/>
    <cellStyle name="style1422967616339 2 4" xfId="3547"/>
    <cellStyle name="style1422967616339 2 4 2" xfId="13833"/>
    <cellStyle name="style1422967616339 2 4 3" xfId="8655"/>
    <cellStyle name="style1422967616339 2 5" xfId="13828"/>
    <cellStyle name="style1422967616339 2 6" xfId="6085"/>
    <cellStyle name="style1422967616339 3" xfId="3548"/>
    <cellStyle name="style1422967616339 3 2" xfId="3549"/>
    <cellStyle name="style1422967616339 3 2 2" xfId="13835"/>
    <cellStyle name="style1422967616339 3 2 3" xfId="8658"/>
    <cellStyle name="style1422967616339 3 3" xfId="13834"/>
    <cellStyle name="style1422967616339 3 4" xfId="6088"/>
    <cellStyle name="style1422967616339 4" xfId="3550"/>
    <cellStyle name="style1422967616339 4 2" xfId="3551"/>
    <cellStyle name="style1422967616339 4 2 2" xfId="13837"/>
    <cellStyle name="style1422967616339 4 2 3" xfId="8659"/>
    <cellStyle name="style1422967616339 4 3" xfId="13836"/>
    <cellStyle name="style1422967616339 4 4" xfId="6089"/>
    <cellStyle name="style1422967616339 5" xfId="3552"/>
    <cellStyle name="style1422967616339 5 2" xfId="13838"/>
    <cellStyle name="style1422967616339 5 3" xfId="8654"/>
    <cellStyle name="style1422967616339 6" xfId="13827"/>
    <cellStyle name="style1422967616339 7" xfId="6084"/>
    <cellStyle name="style1422967616370" xfId="3553"/>
    <cellStyle name="style1422967616370 2" xfId="3554"/>
    <cellStyle name="style1422967616370 2 2" xfId="3555"/>
    <cellStyle name="style1422967616370 2 2 2" xfId="3556"/>
    <cellStyle name="style1422967616370 2 2 2 2" xfId="13842"/>
    <cellStyle name="style1422967616370 2 2 2 3" xfId="8662"/>
    <cellStyle name="style1422967616370 2 2 3" xfId="13841"/>
    <cellStyle name="style1422967616370 2 2 4" xfId="6092"/>
    <cellStyle name="style1422967616370 2 3" xfId="3557"/>
    <cellStyle name="style1422967616370 2 3 2" xfId="3558"/>
    <cellStyle name="style1422967616370 2 3 2 2" xfId="13844"/>
    <cellStyle name="style1422967616370 2 3 2 3" xfId="8663"/>
    <cellStyle name="style1422967616370 2 3 3" xfId="13843"/>
    <cellStyle name="style1422967616370 2 3 4" xfId="6093"/>
    <cellStyle name="style1422967616370 2 4" xfId="3559"/>
    <cellStyle name="style1422967616370 2 4 2" xfId="13845"/>
    <cellStyle name="style1422967616370 2 4 3" xfId="8661"/>
    <cellStyle name="style1422967616370 2 5" xfId="13840"/>
    <cellStyle name="style1422967616370 2 6" xfId="6091"/>
    <cellStyle name="style1422967616370 3" xfId="3560"/>
    <cellStyle name="style1422967616370 3 2" xfId="3561"/>
    <cellStyle name="style1422967616370 3 2 2" xfId="13847"/>
    <cellStyle name="style1422967616370 3 2 3" xfId="8664"/>
    <cellStyle name="style1422967616370 3 3" xfId="13846"/>
    <cellStyle name="style1422967616370 3 4" xfId="6094"/>
    <cellStyle name="style1422967616370 4" xfId="3562"/>
    <cellStyle name="style1422967616370 4 2" xfId="3563"/>
    <cellStyle name="style1422967616370 4 2 2" xfId="13849"/>
    <cellStyle name="style1422967616370 4 2 3" xfId="8665"/>
    <cellStyle name="style1422967616370 4 3" xfId="13848"/>
    <cellStyle name="style1422967616370 4 4" xfId="6095"/>
    <cellStyle name="style1422967616370 5" xfId="3564"/>
    <cellStyle name="style1422967616370 5 2" xfId="13850"/>
    <cellStyle name="style1422967616370 5 3" xfId="8660"/>
    <cellStyle name="style1422967616370 6" xfId="13839"/>
    <cellStyle name="style1422967616370 7" xfId="6090"/>
    <cellStyle name="style1422967616463" xfId="3565"/>
    <cellStyle name="style1422967616463 2" xfId="3566"/>
    <cellStyle name="style1422967616463 2 2" xfId="3567"/>
    <cellStyle name="style1422967616463 2 2 2" xfId="3568"/>
    <cellStyle name="style1422967616463 2 2 2 2" xfId="13854"/>
    <cellStyle name="style1422967616463 2 2 2 3" xfId="8668"/>
    <cellStyle name="style1422967616463 2 2 3" xfId="13853"/>
    <cellStyle name="style1422967616463 2 2 4" xfId="6098"/>
    <cellStyle name="style1422967616463 2 3" xfId="3569"/>
    <cellStyle name="style1422967616463 2 3 2" xfId="3570"/>
    <cellStyle name="style1422967616463 2 3 2 2" xfId="13856"/>
    <cellStyle name="style1422967616463 2 3 2 3" xfId="8669"/>
    <cellStyle name="style1422967616463 2 3 3" xfId="13855"/>
    <cellStyle name="style1422967616463 2 3 4" xfId="6099"/>
    <cellStyle name="style1422967616463 2 4" xfId="3571"/>
    <cellStyle name="style1422967616463 2 4 2" xfId="13857"/>
    <cellStyle name="style1422967616463 2 4 3" xfId="8667"/>
    <cellStyle name="style1422967616463 2 5" xfId="13852"/>
    <cellStyle name="style1422967616463 2 6" xfId="6097"/>
    <cellStyle name="style1422967616463 3" xfId="3572"/>
    <cellStyle name="style1422967616463 3 2" xfId="3573"/>
    <cellStyle name="style1422967616463 3 2 2" xfId="13859"/>
    <cellStyle name="style1422967616463 3 2 3" xfId="8670"/>
    <cellStyle name="style1422967616463 3 3" xfId="13858"/>
    <cellStyle name="style1422967616463 3 4" xfId="6100"/>
    <cellStyle name="style1422967616463 4" xfId="3574"/>
    <cellStyle name="style1422967616463 4 2" xfId="3575"/>
    <cellStyle name="style1422967616463 4 2 2" xfId="13861"/>
    <cellStyle name="style1422967616463 4 2 3" xfId="8671"/>
    <cellStyle name="style1422967616463 4 3" xfId="13860"/>
    <cellStyle name="style1422967616463 4 4" xfId="6101"/>
    <cellStyle name="style1422967616463 5" xfId="3576"/>
    <cellStyle name="style1422967616463 5 2" xfId="13862"/>
    <cellStyle name="style1422967616463 5 3" xfId="8666"/>
    <cellStyle name="style1422967616463 6" xfId="13851"/>
    <cellStyle name="style1422967616463 7" xfId="6096"/>
    <cellStyle name="style1422967616495" xfId="3577"/>
    <cellStyle name="style1422967616495 2" xfId="3578"/>
    <cellStyle name="style1422967616495 2 2" xfId="3579"/>
    <cellStyle name="style1422967616495 2 2 2" xfId="3580"/>
    <cellStyle name="style1422967616495 2 2 2 2" xfId="13866"/>
    <cellStyle name="style1422967616495 2 2 2 3" xfId="8674"/>
    <cellStyle name="style1422967616495 2 2 3" xfId="13865"/>
    <cellStyle name="style1422967616495 2 2 4" xfId="6104"/>
    <cellStyle name="style1422967616495 2 3" xfId="3581"/>
    <cellStyle name="style1422967616495 2 3 2" xfId="3582"/>
    <cellStyle name="style1422967616495 2 3 2 2" xfId="13868"/>
    <cellStyle name="style1422967616495 2 3 2 3" xfId="8675"/>
    <cellStyle name="style1422967616495 2 3 3" xfId="13867"/>
    <cellStyle name="style1422967616495 2 3 4" xfId="6105"/>
    <cellStyle name="style1422967616495 2 4" xfId="3583"/>
    <cellStyle name="style1422967616495 2 4 2" xfId="13869"/>
    <cellStyle name="style1422967616495 2 4 3" xfId="8673"/>
    <cellStyle name="style1422967616495 2 5" xfId="13864"/>
    <cellStyle name="style1422967616495 2 6" xfId="6103"/>
    <cellStyle name="style1422967616495 3" xfId="3584"/>
    <cellStyle name="style1422967616495 3 2" xfId="3585"/>
    <cellStyle name="style1422967616495 3 2 2" xfId="13871"/>
    <cellStyle name="style1422967616495 3 2 3" xfId="8676"/>
    <cellStyle name="style1422967616495 3 3" xfId="13870"/>
    <cellStyle name="style1422967616495 3 4" xfId="6106"/>
    <cellStyle name="style1422967616495 4" xfId="3586"/>
    <cellStyle name="style1422967616495 4 2" xfId="3587"/>
    <cellStyle name="style1422967616495 4 2 2" xfId="13873"/>
    <cellStyle name="style1422967616495 4 2 3" xfId="8677"/>
    <cellStyle name="style1422967616495 4 3" xfId="13872"/>
    <cellStyle name="style1422967616495 4 4" xfId="6107"/>
    <cellStyle name="style1422967616495 5" xfId="3588"/>
    <cellStyle name="style1422967616495 5 2" xfId="13874"/>
    <cellStyle name="style1422967616495 5 3" xfId="8672"/>
    <cellStyle name="style1422967616495 6" xfId="13863"/>
    <cellStyle name="style1422967616495 7" xfId="6102"/>
    <cellStyle name="style1422967616541" xfId="3589"/>
    <cellStyle name="style1422967616541 2" xfId="3590"/>
    <cellStyle name="style1422967616541 2 2" xfId="3591"/>
    <cellStyle name="style1422967616541 2 2 2" xfId="3592"/>
    <cellStyle name="style1422967616541 2 2 2 2" xfId="13878"/>
    <cellStyle name="style1422967616541 2 2 2 3" xfId="8680"/>
    <cellStyle name="style1422967616541 2 2 3" xfId="13877"/>
    <cellStyle name="style1422967616541 2 2 4" xfId="6110"/>
    <cellStyle name="style1422967616541 2 3" xfId="3593"/>
    <cellStyle name="style1422967616541 2 3 2" xfId="3594"/>
    <cellStyle name="style1422967616541 2 3 2 2" xfId="13880"/>
    <cellStyle name="style1422967616541 2 3 2 3" xfId="8681"/>
    <cellStyle name="style1422967616541 2 3 3" xfId="13879"/>
    <cellStyle name="style1422967616541 2 3 4" xfId="6111"/>
    <cellStyle name="style1422967616541 2 4" xfId="3595"/>
    <cellStyle name="style1422967616541 2 4 2" xfId="13881"/>
    <cellStyle name="style1422967616541 2 4 3" xfId="8679"/>
    <cellStyle name="style1422967616541 2 5" xfId="13876"/>
    <cellStyle name="style1422967616541 2 6" xfId="6109"/>
    <cellStyle name="style1422967616541 3" xfId="3596"/>
    <cellStyle name="style1422967616541 3 2" xfId="3597"/>
    <cellStyle name="style1422967616541 3 2 2" xfId="13883"/>
    <cellStyle name="style1422967616541 3 2 3" xfId="8682"/>
    <cellStyle name="style1422967616541 3 3" xfId="13882"/>
    <cellStyle name="style1422967616541 3 4" xfId="6112"/>
    <cellStyle name="style1422967616541 4" xfId="3598"/>
    <cellStyle name="style1422967616541 4 2" xfId="3599"/>
    <cellStyle name="style1422967616541 4 2 2" xfId="13885"/>
    <cellStyle name="style1422967616541 4 2 3" xfId="8683"/>
    <cellStyle name="style1422967616541 4 3" xfId="13884"/>
    <cellStyle name="style1422967616541 4 4" xfId="6113"/>
    <cellStyle name="style1422967616541 5" xfId="3600"/>
    <cellStyle name="style1422967616541 5 2" xfId="13886"/>
    <cellStyle name="style1422967616541 5 3" xfId="8678"/>
    <cellStyle name="style1422967616541 6" xfId="13875"/>
    <cellStyle name="style1422967616541 7" xfId="6108"/>
    <cellStyle name="style1422967616573" xfId="3601"/>
    <cellStyle name="style1422967616573 2" xfId="3602"/>
    <cellStyle name="style1422967616573 2 2" xfId="3603"/>
    <cellStyle name="style1422967616573 2 2 2" xfId="3604"/>
    <cellStyle name="style1422967616573 2 2 2 2" xfId="13890"/>
    <cellStyle name="style1422967616573 2 2 2 3" xfId="8686"/>
    <cellStyle name="style1422967616573 2 2 3" xfId="13889"/>
    <cellStyle name="style1422967616573 2 2 4" xfId="6116"/>
    <cellStyle name="style1422967616573 2 3" xfId="3605"/>
    <cellStyle name="style1422967616573 2 3 2" xfId="3606"/>
    <cellStyle name="style1422967616573 2 3 2 2" xfId="13892"/>
    <cellStyle name="style1422967616573 2 3 2 3" xfId="8687"/>
    <cellStyle name="style1422967616573 2 3 3" xfId="13891"/>
    <cellStyle name="style1422967616573 2 3 4" xfId="6117"/>
    <cellStyle name="style1422967616573 2 4" xfId="3607"/>
    <cellStyle name="style1422967616573 2 4 2" xfId="13893"/>
    <cellStyle name="style1422967616573 2 4 3" xfId="8685"/>
    <cellStyle name="style1422967616573 2 5" xfId="13888"/>
    <cellStyle name="style1422967616573 2 6" xfId="6115"/>
    <cellStyle name="style1422967616573 3" xfId="3608"/>
    <cellStyle name="style1422967616573 3 2" xfId="3609"/>
    <cellStyle name="style1422967616573 3 2 2" xfId="13895"/>
    <cellStyle name="style1422967616573 3 2 3" xfId="8688"/>
    <cellStyle name="style1422967616573 3 3" xfId="13894"/>
    <cellStyle name="style1422967616573 3 4" xfId="6118"/>
    <cellStyle name="style1422967616573 4" xfId="3610"/>
    <cellStyle name="style1422967616573 4 2" xfId="3611"/>
    <cellStyle name="style1422967616573 4 2 2" xfId="13897"/>
    <cellStyle name="style1422967616573 4 2 3" xfId="8689"/>
    <cellStyle name="style1422967616573 4 3" xfId="13896"/>
    <cellStyle name="style1422967616573 4 4" xfId="6119"/>
    <cellStyle name="style1422967616573 5" xfId="3612"/>
    <cellStyle name="style1422967616573 5 2" xfId="13898"/>
    <cellStyle name="style1422967616573 5 3" xfId="8684"/>
    <cellStyle name="style1422967616573 6" xfId="13887"/>
    <cellStyle name="style1422967616573 7" xfId="6114"/>
    <cellStyle name="style1422967616619" xfId="3613"/>
    <cellStyle name="style1422967616619 2" xfId="3614"/>
    <cellStyle name="style1422967616619 2 2" xfId="3615"/>
    <cellStyle name="style1422967616619 2 2 2" xfId="3616"/>
    <cellStyle name="style1422967616619 2 2 2 2" xfId="13902"/>
    <cellStyle name="style1422967616619 2 2 2 3" xfId="8692"/>
    <cellStyle name="style1422967616619 2 2 3" xfId="13901"/>
    <cellStyle name="style1422967616619 2 2 4" xfId="6122"/>
    <cellStyle name="style1422967616619 2 3" xfId="3617"/>
    <cellStyle name="style1422967616619 2 3 2" xfId="3618"/>
    <cellStyle name="style1422967616619 2 3 2 2" xfId="13904"/>
    <cellStyle name="style1422967616619 2 3 2 3" xfId="8693"/>
    <cellStyle name="style1422967616619 2 3 3" xfId="13903"/>
    <cellStyle name="style1422967616619 2 3 4" xfId="6123"/>
    <cellStyle name="style1422967616619 2 4" xfId="3619"/>
    <cellStyle name="style1422967616619 2 4 2" xfId="13905"/>
    <cellStyle name="style1422967616619 2 4 3" xfId="8691"/>
    <cellStyle name="style1422967616619 2 5" xfId="13900"/>
    <cellStyle name="style1422967616619 2 6" xfId="6121"/>
    <cellStyle name="style1422967616619 3" xfId="3620"/>
    <cellStyle name="style1422967616619 3 2" xfId="3621"/>
    <cellStyle name="style1422967616619 3 2 2" xfId="13907"/>
    <cellStyle name="style1422967616619 3 2 3" xfId="8694"/>
    <cellStyle name="style1422967616619 3 3" xfId="13906"/>
    <cellStyle name="style1422967616619 3 4" xfId="6124"/>
    <cellStyle name="style1422967616619 4" xfId="3622"/>
    <cellStyle name="style1422967616619 4 2" xfId="3623"/>
    <cellStyle name="style1422967616619 4 2 2" xfId="13909"/>
    <cellStyle name="style1422967616619 4 2 3" xfId="8695"/>
    <cellStyle name="style1422967616619 4 3" xfId="13908"/>
    <cellStyle name="style1422967616619 4 4" xfId="6125"/>
    <cellStyle name="style1422967616619 5" xfId="3624"/>
    <cellStyle name="style1422967616619 5 2" xfId="13910"/>
    <cellStyle name="style1422967616619 5 3" xfId="8690"/>
    <cellStyle name="style1422967616619 6" xfId="13899"/>
    <cellStyle name="style1422967616619 7" xfId="6120"/>
    <cellStyle name="style1422967616651" xfId="3625"/>
    <cellStyle name="style1422967616651 2" xfId="3626"/>
    <cellStyle name="style1422967616651 2 2" xfId="3627"/>
    <cellStyle name="style1422967616651 2 2 2" xfId="3628"/>
    <cellStyle name="style1422967616651 2 2 2 2" xfId="13914"/>
    <cellStyle name="style1422967616651 2 2 2 3" xfId="8698"/>
    <cellStyle name="style1422967616651 2 2 3" xfId="13913"/>
    <cellStyle name="style1422967616651 2 2 4" xfId="6128"/>
    <cellStyle name="style1422967616651 2 3" xfId="3629"/>
    <cellStyle name="style1422967616651 2 3 2" xfId="3630"/>
    <cellStyle name="style1422967616651 2 3 2 2" xfId="13916"/>
    <cellStyle name="style1422967616651 2 3 2 3" xfId="8699"/>
    <cellStyle name="style1422967616651 2 3 3" xfId="13915"/>
    <cellStyle name="style1422967616651 2 3 4" xfId="6129"/>
    <cellStyle name="style1422967616651 2 4" xfId="3631"/>
    <cellStyle name="style1422967616651 2 4 2" xfId="13917"/>
    <cellStyle name="style1422967616651 2 4 3" xfId="8697"/>
    <cellStyle name="style1422967616651 2 5" xfId="13912"/>
    <cellStyle name="style1422967616651 2 6" xfId="6127"/>
    <cellStyle name="style1422967616651 3" xfId="3632"/>
    <cellStyle name="style1422967616651 3 2" xfId="3633"/>
    <cellStyle name="style1422967616651 3 2 2" xfId="13919"/>
    <cellStyle name="style1422967616651 3 2 3" xfId="8700"/>
    <cellStyle name="style1422967616651 3 3" xfId="13918"/>
    <cellStyle name="style1422967616651 3 4" xfId="6130"/>
    <cellStyle name="style1422967616651 4" xfId="3634"/>
    <cellStyle name="style1422967616651 4 2" xfId="3635"/>
    <cellStyle name="style1422967616651 4 2 2" xfId="13921"/>
    <cellStyle name="style1422967616651 4 2 3" xfId="8701"/>
    <cellStyle name="style1422967616651 4 3" xfId="13920"/>
    <cellStyle name="style1422967616651 4 4" xfId="6131"/>
    <cellStyle name="style1422967616651 5" xfId="3636"/>
    <cellStyle name="style1422967616651 5 2" xfId="13922"/>
    <cellStyle name="style1422967616651 5 3" xfId="8696"/>
    <cellStyle name="style1422967616651 6" xfId="13911"/>
    <cellStyle name="style1422967616651 7" xfId="6126"/>
    <cellStyle name="style1422967616682" xfId="3637"/>
    <cellStyle name="style1422967616682 2" xfId="3638"/>
    <cellStyle name="style1422967616682 2 2" xfId="3639"/>
    <cellStyle name="style1422967616682 2 2 2" xfId="3640"/>
    <cellStyle name="style1422967616682 2 2 2 2" xfId="13926"/>
    <cellStyle name="style1422967616682 2 2 2 3" xfId="8704"/>
    <cellStyle name="style1422967616682 2 2 3" xfId="13925"/>
    <cellStyle name="style1422967616682 2 2 4" xfId="6134"/>
    <cellStyle name="style1422967616682 2 3" xfId="3641"/>
    <cellStyle name="style1422967616682 2 3 2" xfId="3642"/>
    <cellStyle name="style1422967616682 2 3 2 2" xfId="13928"/>
    <cellStyle name="style1422967616682 2 3 2 3" xfId="8705"/>
    <cellStyle name="style1422967616682 2 3 3" xfId="13927"/>
    <cellStyle name="style1422967616682 2 3 4" xfId="6135"/>
    <cellStyle name="style1422967616682 2 4" xfId="3643"/>
    <cellStyle name="style1422967616682 2 4 2" xfId="13929"/>
    <cellStyle name="style1422967616682 2 4 3" xfId="8703"/>
    <cellStyle name="style1422967616682 2 5" xfId="13924"/>
    <cellStyle name="style1422967616682 2 6" xfId="6133"/>
    <cellStyle name="style1422967616682 3" xfId="3644"/>
    <cellStyle name="style1422967616682 3 2" xfId="3645"/>
    <cellStyle name="style1422967616682 3 2 2" xfId="13931"/>
    <cellStyle name="style1422967616682 3 2 3" xfId="8706"/>
    <cellStyle name="style1422967616682 3 3" xfId="13930"/>
    <cellStyle name="style1422967616682 3 4" xfId="6136"/>
    <cellStyle name="style1422967616682 4" xfId="3646"/>
    <cellStyle name="style1422967616682 4 2" xfId="3647"/>
    <cellStyle name="style1422967616682 4 2 2" xfId="13933"/>
    <cellStyle name="style1422967616682 4 2 3" xfId="8707"/>
    <cellStyle name="style1422967616682 4 3" xfId="13932"/>
    <cellStyle name="style1422967616682 4 4" xfId="6137"/>
    <cellStyle name="style1422967616682 5" xfId="3648"/>
    <cellStyle name="style1422967616682 5 2" xfId="13934"/>
    <cellStyle name="style1422967616682 5 3" xfId="8702"/>
    <cellStyle name="style1422967616682 6" xfId="13923"/>
    <cellStyle name="style1422967616682 7" xfId="6132"/>
    <cellStyle name="style1422967616807" xfId="3649"/>
    <cellStyle name="style1422967616807 2" xfId="3650"/>
    <cellStyle name="style1422967616807 2 2" xfId="3651"/>
    <cellStyle name="style1422967616807 2 2 2" xfId="3652"/>
    <cellStyle name="style1422967616807 2 2 2 2" xfId="13938"/>
    <cellStyle name="style1422967616807 2 2 2 3" xfId="8710"/>
    <cellStyle name="style1422967616807 2 2 3" xfId="13937"/>
    <cellStyle name="style1422967616807 2 2 4" xfId="6140"/>
    <cellStyle name="style1422967616807 2 3" xfId="3653"/>
    <cellStyle name="style1422967616807 2 3 2" xfId="3654"/>
    <cellStyle name="style1422967616807 2 3 2 2" xfId="13940"/>
    <cellStyle name="style1422967616807 2 3 2 3" xfId="8711"/>
    <cellStyle name="style1422967616807 2 3 3" xfId="13939"/>
    <cellStyle name="style1422967616807 2 3 4" xfId="6141"/>
    <cellStyle name="style1422967616807 2 4" xfId="3655"/>
    <cellStyle name="style1422967616807 2 4 2" xfId="13941"/>
    <cellStyle name="style1422967616807 2 4 3" xfId="8709"/>
    <cellStyle name="style1422967616807 2 5" xfId="13936"/>
    <cellStyle name="style1422967616807 2 6" xfId="6139"/>
    <cellStyle name="style1422967616807 3" xfId="3656"/>
    <cellStyle name="style1422967616807 3 2" xfId="3657"/>
    <cellStyle name="style1422967616807 3 2 2" xfId="13943"/>
    <cellStyle name="style1422967616807 3 2 3" xfId="8712"/>
    <cellStyle name="style1422967616807 3 3" xfId="13942"/>
    <cellStyle name="style1422967616807 3 4" xfId="6142"/>
    <cellStyle name="style1422967616807 4" xfId="3658"/>
    <cellStyle name="style1422967616807 4 2" xfId="3659"/>
    <cellStyle name="style1422967616807 4 2 2" xfId="13945"/>
    <cellStyle name="style1422967616807 4 2 3" xfId="8713"/>
    <cellStyle name="style1422967616807 4 3" xfId="13944"/>
    <cellStyle name="style1422967616807 4 4" xfId="6143"/>
    <cellStyle name="style1422967616807 5" xfId="3660"/>
    <cellStyle name="style1422967616807 5 2" xfId="13946"/>
    <cellStyle name="style1422967616807 5 3" xfId="8708"/>
    <cellStyle name="style1422967616807 6" xfId="13935"/>
    <cellStyle name="style1422967616807 7" xfId="6138"/>
    <cellStyle name="style1422967616838" xfId="3661"/>
    <cellStyle name="style1422967616838 2" xfId="3662"/>
    <cellStyle name="style1422967616838 2 2" xfId="3663"/>
    <cellStyle name="style1422967616838 2 2 2" xfId="3664"/>
    <cellStyle name="style1422967616838 2 2 2 2" xfId="13950"/>
    <cellStyle name="style1422967616838 2 2 2 3" xfId="8716"/>
    <cellStyle name="style1422967616838 2 2 3" xfId="13949"/>
    <cellStyle name="style1422967616838 2 2 4" xfId="6146"/>
    <cellStyle name="style1422967616838 2 3" xfId="3665"/>
    <cellStyle name="style1422967616838 2 3 2" xfId="3666"/>
    <cellStyle name="style1422967616838 2 3 2 2" xfId="13952"/>
    <cellStyle name="style1422967616838 2 3 2 3" xfId="8717"/>
    <cellStyle name="style1422967616838 2 3 3" xfId="13951"/>
    <cellStyle name="style1422967616838 2 3 4" xfId="6147"/>
    <cellStyle name="style1422967616838 2 4" xfId="3667"/>
    <cellStyle name="style1422967616838 2 4 2" xfId="13953"/>
    <cellStyle name="style1422967616838 2 4 3" xfId="8715"/>
    <cellStyle name="style1422967616838 2 5" xfId="13948"/>
    <cellStyle name="style1422967616838 2 6" xfId="6145"/>
    <cellStyle name="style1422967616838 3" xfId="3668"/>
    <cellStyle name="style1422967616838 3 2" xfId="3669"/>
    <cellStyle name="style1422967616838 3 2 2" xfId="13955"/>
    <cellStyle name="style1422967616838 3 2 3" xfId="8718"/>
    <cellStyle name="style1422967616838 3 3" xfId="13954"/>
    <cellStyle name="style1422967616838 3 4" xfId="6148"/>
    <cellStyle name="style1422967616838 4" xfId="3670"/>
    <cellStyle name="style1422967616838 4 2" xfId="3671"/>
    <cellStyle name="style1422967616838 4 2 2" xfId="13957"/>
    <cellStyle name="style1422967616838 4 2 3" xfId="8719"/>
    <cellStyle name="style1422967616838 4 3" xfId="13956"/>
    <cellStyle name="style1422967616838 4 4" xfId="6149"/>
    <cellStyle name="style1422967616838 5" xfId="3672"/>
    <cellStyle name="style1422967616838 5 2" xfId="13958"/>
    <cellStyle name="style1422967616838 5 3" xfId="8714"/>
    <cellStyle name="style1422967616838 6" xfId="13947"/>
    <cellStyle name="style1422967616838 7" xfId="6144"/>
    <cellStyle name="style1422967616869" xfId="3673"/>
    <cellStyle name="style1422967616869 2" xfId="3674"/>
    <cellStyle name="style1422967616869 2 2" xfId="3675"/>
    <cellStyle name="style1422967616869 2 2 2" xfId="3676"/>
    <cellStyle name="style1422967616869 2 2 2 2" xfId="13962"/>
    <cellStyle name="style1422967616869 2 2 2 3" xfId="8722"/>
    <cellStyle name="style1422967616869 2 2 3" xfId="13961"/>
    <cellStyle name="style1422967616869 2 2 4" xfId="6152"/>
    <cellStyle name="style1422967616869 2 3" xfId="3677"/>
    <cellStyle name="style1422967616869 2 3 2" xfId="3678"/>
    <cellStyle name="style1422967616869 2 3 2 2" xfId="13964"/>
    <cellStyle name="style1422967616869 2 3 2 3" xfId="8723"/>
    <cellStyle name="style1422967616869 2 3 3" xfId="13963"/>
    <cellStyle name="style1422967616869 2 3 4" xfId="6153"/>
    <cellStyle name="style1422967616869 2 4" xfId="3679"/>
    <cellStyle name="style1422967616869 2 4 2" xfId="13965"/>
    <cellStyle name="style1422967616869 2 4 3" xfId="8721"/>
    <cellStyle name="style1422967616869 2 5" xfId="13960"/>
    <cellStyle name="style1422967616869 2 6" xfId="6151"/>
    <cellStyle name="style1422967616869 3" xfId="3680"/>
    <cellStyle name="style1422967616869 3 2" xfId="3681"/>
    <cellStyle name="style1422967616869 3 2 2" xfId="13967"/>
    <cellStyle name="style1422967616869 3 2 3" xfId="8724"/>
    <cellStyle name="style1422967616869 3 3" xfId="13966"/>
    <cellStyle name="style1422967616869 3 4" xfId="6154"/>
    <cellStyle name="style1422967616869 4" xfId="3682"/>
    <cellStyle name="style1422967616869 4 2" xfId="3683"/>
    <cellStyle name="style1422967616869 4 2 2" xfId="13969"/>
    <cellStyle name="style1422967616869 4 2 3" xfId="8725"/>
    <cellStyle name="style1422967616869 4 3" xfId="13968"/>
    <cellStyle name="style1422967616869 4 4" xfId="6155"/>
    <cellStyle name="style1422967616869 5" xfId="3684"/>
    <cellStyle name="style1422967616869 5 2" xfId="13970"/>
    <cellStyle name="style1422967616869 5 3" xfId="8720"/>
    <cellStyle name="style1422967616869 6" xfId="13959"/>
    <cellStyle name="style1422967616869 7" xfId="6150"/>
    <cellStyle name="style1422967616916" xfId="3685"/>
    <cellStyle name="style1422967616916 2" xfId="3686"/>
    <cellStyle name="style1422967616916 2 2" xfId="3687"/>
    <cellStyle name="style1422967616916 2 2 2" xfId="3688"/>
    <cellStyle name="style1422967616916 2 2 2 2" xfId="13974"/>
    <cellStyle name="style1422967616916 2 2 2 3" xfId="8728"/>
    <cellStyle name="style1422967616916 2 2 3" xfId="13973"/>
    <cellStyle name="style1422967616916 2 2 4" xfId="6158"/>
    <cellStyle name="style1422967616916 2 3" xfId="3689"/>
    <cellStyle name="style1422967616916 2 3 2" xfId="3690"/>
    <cellStyle name="style1422967616916 2 3 2 2" xfId="13976"/>
    <cellStyle name="style1422967616916 2 3 2 3" xfId="8729"/>
    <cellStyle name="style1422967616916 2 3 3" xfId="13975"/>
    <cellStyle name="style1422967616916 2 3 4" xfId="6159"/>
    <cellStyle name="style1422967616916 2 4" xfId="3691"/>
    <cellStyle name="style1422967616916 2 4 2" xfId="13977"/>
    <cellStyle name="style1422967616916 2 4 3" xfId="8727"/>
    <cellStyle name="style1422967616916 2 5" xfId="13972"/>
    <cellStyle name="style1422967616916 2 6" xfId="6157"/>
    <cellStyle name="style1422967616916 3" xfId="3692"/>
    <cellStyle name="style1422967616916 3 2" xfId="3693"/>
    <cellStyle name="style1422967616916 3 2 2" xfId="13979"/>
    <cellStyle name="style1422967616916 3 2 3" xfId="8730"/>
    <cellStyle name="style1422967616916 3 3" xfId="13978"/>
    <cellStyle name="style1422967616916 3 4" xfId="6160"/>
    <cellStyle name="style1422967616916 4" xfId="3694"/>
    <cellStyle name="style1422967616916 4 2" xfId="3695"/>
    <cellStyle name="style1422967616916 4 2 2" xfId="13981"/>
    <cellStyle name="style1422967616916 4 2 3" xfId="8731"/>
    <cellStyle name="style1422967616916 4 3" xfId="13980"/>
    <cellStyle name="style1422967616916 4 4" xfId="6161"/>
    <cellStyle name="style1422967616916 5" xfId="3696"/>
    <cellStyle name="style1422967616916 5 2" xfId="13982"/>
    <cellStyle name="style1422967616916 5 3" xfId="8726"/>
    <cellStyle name="style1422967616916 6" xfId="13971"/>
    <cellStyle name="style1422967616916 7" xfId="6156"/>
    <cellStyle name="style1422967616947" xfId="3697"/>
    <cellStyle name="style1422967616947 2" xfId="3698"/>
    <cellStyle name="style1422967616947 2 2" xfId="3699"/>
    <cellStyle name="style1422967616947 2 2 2" xfId="3700"/>
    <cellStyle name="style1422967616947 2 2 2 2" xfId="13986"/>
    <cellStyle name="style1422967616947 2 2 2 3" xfId="8734"/>
    <cellStyle name="style1422967616947 2 2 3" xfId="13985"/>
    <cellStyle name="style1422967616947 2 2 4" xfId="6164"/>
    <cellStyle name="style1422967616947 2 3" xfId="3701"/>
    <cellStyle name="style1422967616947 2 3 2" xfId="3702"/>
    <cellStyle name="style1422967616947 2 3 2 2" xfId="13988"/>
    <cellStyle name="style1422967616947 2 3 2 3" xfId="8735"/>
    <cellStyle name="style1422967616947 2 3 3" xfId="13987"/>
    <cellStyle name="style1422967616947 2 3 4" xfId="6165"/>
    <cellStyle name="style1422967616947 2 4" xfId="3703"/>
    <cellStyle name="style1422967616947 2 4 2" xfId="13989"/>
    <cellStyle name="style1422967616947 2 4 3" xfId="8733"/>
    <cellStyle name="style1422967616947 2 5" xfId="13984"/>
    <cellStyle name="style1422967616947 2 6" xfId="6163"/>
    <cellStyle name="style1422967616947 3" xfId="3704"/>
    <cellStyle name="style1422967616947 3 2" xfId="3705"/>
    <cellStyle name="style1422967616947 3 2 2" xfId="13991"/>
    <cellStyle name="style1422967616947 3 2 3" xfId="8736"/>
    <cellStyle name="style1422967616947 3 3" xfId="13990"/>
    <cellStyle name="style1422967616947 3 4" xfId="6166"/>
    <cellStyle name="style1422967616947 4" xfId="3706"/>
    <cellStyle name="style1422967616947 4 2" xfId="3707"/>
    <cellStyle name="style1422967616947 4 2 2" xfId="13993"/>
    <cellStyle name="style1422967616947 4 2 3" xfId="8737"/>
    <cellStyle name="style1422967616947 4 3" xfId="13992"/>
    <cellStyle name="style1422967616947 4 4" xfId="6167"/>
    <cellStyle name="style1422967616947 5" xfId="3708"/>
    <cellStyle name="style1422967616947 5 2" xfId="13994"/>
    <cellStyle name="style1422967616947 5 3" xfId="8732"/>
    <cellStyle name="style1422967616947 6" xfId="13983"/>
    <cellStyle name="style1422967616947 7" xfId="6162"/>
    <cellStyle name="style1422967616978" xfId="3709"/>
    <cellStyle name="style1422967616978 2" xfId="3710"/>
    <cellStyle name="style1422967616978 2 2" xfId="3711"/>
    <cellStyle name="style1422967616978 2 2 2" xfId="3712"/>
    <cellStyle name="style1422967616978 2 2 2 2" xfId="13998"/>
    <cellStyle name="style1422967616978 2 2 2 3" xfId="8740"/>
    <cellStyle name="style1422967616978 2 2 3" xfId="13997"/>
    <cellStyle name="style1422967616978 2 2 4" xfId="6170"/>
    <cellStyle name="style1422967616978 2 3" xfId="3713"/>
    <cellStyle name="style1422967616978 2 3 2" xfId="3714"/>
    <cellStyle name="style1422967616978 2 3 2 2" xfId="14000"/>
    <cellStyle name="style1422967616978 2 3 2 3" xfId="8741"/>
    <cellStyle name="style1422967616978 2 3 3" xfId="13999"/>
    <cellStyle name="style1422967616978 2 3 4" xfId="6171"/>
    <cellStyle name="style1422967616978 2 4" xfId="3715"/>
    <cellStyle name="style1422967616978 2 4 2" xfId="14001"/>
    <cellStyle name="style1422967616978 2 4 3" xfId="8739"/>
    <cellStyle name="style1422967616978 2 5" xfId="13996"/>
    <cellStyle name="style1422967616978 2 6" xfId="6169"/>
    <cellStyle name="style1422967616978 3" xfId="3716"/>
    <cellStyle name="style1422967616978 3 2" xfId="3717"/>
    <cellStyle name="style1422967616978 3 2 2" xfId="14003"/>
    <cellStyle name="style1422967616978 3 2 3" xfId="8742"/>
    <cellStyle name="style1422967616978 3 3" xfId="14002"/>
    <cellStyle name="style1422967616978 3 4" xfId="6172"/>
    <cellStyle name="style1422967616978 4" xfId="3718"/>
    <cellStyle name="style1422967616978 4 2" xfId="3719"/>
    <cellStyle name="style1422967616978 4 2 2" xfId="14005"/>
    <cellStyle name="style1422967616978 4 2 3" xfId="8743"/>
    <cellStyle name="style1422967616978 4 3" xfId="14004"/>
    <cellStyle name="style1422967616978 4 4" xfId="6173"/>
    <cellStyle name="style1422967616978 5" xfId="3720"/>
    <cellStyle name="style1422967616978 5 2" xfId="14006"/>
    <cellStyle name="style1422967616978 5 3" xfId="8738"/>
    <cellStyle name="style1422967616978 6" xfId="13995"/>
    <cellStyle name="style1422967616978 7" xfId="6168"/>
    <cellStyle name="style1422967617009" xfId="3721"/>
    <cellStyle name="style1422967617009 2" xfId="3722"/>
    <cellStyle name="style1422967617009 2 2" xfId="3723"/>
    <cellStyle name="style1422967617009 2 2 2" xfId="3724"/>
    <cellStyle name="style1422967617009 2 2 2 2" xfId="14010"/>
    <cellStyle name="style1422967617009 2 2 2 3" xfId="8746"/>
    <cellStyle name="style1422967617009 2 2 3" xfId="14009"/>
    <cellStyle name="style1422967617009 2 2 4" xfId="6176"/>
    <cellStyle name="style1422967617009 2 3" xfId="3725"/>
    <cellStyle name="style1422967617009 2 3 2" xfId="3726"/>
    <cellStyle name="style1422967617009 2 3 2 2" xfId="14012"/>
    <cellStyle name="style1422967617009 2 3 2 3" xfId="8747"/>
    <cellStyle name="style1422967617009 2 3 3" xfId="14011"/>
    <cellStyle name="style1422967617009 2 3 4" xfId="6177"/>
    <cellStyle name="style1422967617009 2 4" xfId="3727"/>
    <cellStyle name="style1422967617009 2 4 2" xfId="14013"/>
    <cellStyle name="style1422967617009 2 4 3" xfId="8745"/>
    <cellStyle name="style1422967617009 2 5" xfId="14008"/>
    <cellStyle name="style1422967617009 2 6" xfId="6175"/>
    <cellStyle name="style1422967617009 3" xfId="3728"/>
    <cellStyle name="style1422967617009 3 2" xfId="3729"/>
    <cellStyle name="style1422967617009 3 2 2" xfId="14015"/>
    <cellStyle name="style1422967617009 3 2 3" xfId="8748"/>
    <cellStyle name="style1422967617009 3 3" xfId="14014"/>
    <cellStyle name="style1422967617009 3 4" xfId="6178"/>
    <cellStyle name="style1422967617009 4" xfId="3730"/>
    <cellStyle name="style1422967617009 4 2" xfId="3731"/>
    <cellStyle name="style1422967617009 4 2 2" xfId="14017"/>
    <cellStyle name="style1422967617009 4 2 3" xfId="8749"/>
    <cellStyle name="style1422967617009 4 3" xfId="14016"/>
    <cellStyle name="style1422967617009 4 4" xfId="6179"/>
    <cellStyle name="style1422967617009 5" xfId="3732"/>
    <cellStyle name="style1422967617009 5 2" xfId="14018"/>
    <cellStyle name="style1422967617009 5 3" xfId="8744"/>
    <cellStyle name="style1422967617009 6" xfId="14007"/>
    <cellStyle name="style1422967617009 7" xfId="6174"/>
    <cellStyle name="style1422967617041" xfId="3733"/>
    <cellStyle name="style1422967617041 2" xfId="3734"/>
    <cellStyle name="style1422967617041 2 2" xfId="3735"/>
    <cellStyle name="style1422967617041 2 2 2" xfId="3736"/>
    <cellStyle name="style1422967617041 2 2 2 2" xfId="14022"/>
    <cellStyle name="style1422967617041 2 2 2 3" xfId="8752"/>
    <cellStyle name="style1422967617041 2 2 3" xfId="14021"/>
    <cellStyle name="style1422967617041 2 2 4" xfId="6182"/>
    <cellStyle name="style1422967617041 2 3" xfId="3737"/>
    <cellStyle name="style1422967617041 2 3 2" xfId="3738"/>
    <cellStyle name="style1422967617041 2 3 2 2" xfId="14024"/>
    <cellStyle name="style1422967617041 2 3 2 3" xfId="8753"/>
    <cellStyle name="style1422967617041 2 3 3" xfId="14023"/>
    <cellStyle name="style1422967617041 2 3 4" xfId="6183"/>
    <cellStyle name="style1422967617041 2 4" xfId="3739"/>
    <cellStyle name="style1422967617041 2 4 2" xfId="14025"/>
    <cellStyle name="style1422967617041 2 4 3" xfId="8751"/>
    <cellStyle name="style1422967617041 2 5" xfId="14020"/>
    <cellStyle name="style1422967617041 2 6" xfId="6181"/>
    <cellStyle name="style1422967617041 3" xfId="3740"/>
    <cellStyle name="style1422967617041 3 2" xfId="3741"/>
    <cellStyle name="style1422967617041 3 2 2" xfId="14027"/>
    <cellStyle name="style1422967617041 3 2 3" xfId="8754"/>
    <cellStyle name="style1422967617041 3 3" xfId="14026"/>
    <cellStyle name="style1422967617041 3 4" xfId="6184"/>
    <cellStyle name="style1422967617041 4" xfId="3742"/>
    <cellStyle name="style1422967617041 4 2" xfId="3743"/>
    <cellStyle name="style1422967617041 4 2 2" xfId="14029"/>
    <cellStyle name="style1422967617041 4 2 3" xfId="8755"/>
    <cellStyle name="style1422967617041 4 3" xfId="14028"/>
    <cellStyle name="style1422967617041 4 4" xfId="6185"/>
    <cellStyle name="style1422967617041 5" xfId="3744"/>
    <cellStyle name="style1422967617041 5 2" xfId="14030"/>
    <cellStyle name="style1422967617041 5 3" xfId="8750"/>
    <cellStyle name="style1422967617041 6" xfId="14019"/>
    <cellStyle name="style1422967617041 7" xfId="6180"/>
    <cellStyle name="style1422967617072" xfId="3745"/>
    <cellStyle name="style1422967617072 2" xfId="3746"/>
    <cellStyle name="style1422967617072 2 2" xfId="3747"/>
    <cellStyle name="style1422967617072 2 2 2" xfId="3748"/>
    <cellStyle name="style1422967617072 2 2 2 2" xfId="14034"/>
    <cellStyle name="style1422967617072 2 2 2 3" xfId="8758"/>
    <cellStyle name="style1422967617072 2 2 3" xfId="14033"/>
    <cellStyle name="style1422967617072 2 2 4" xfId="6188"/>
    <cellStyle name="style1422967617072 2 3" xfId="3749"/>
    <cellStyle name="style1422967617072 2 3 2" xfId="3750"/>
    <cellStyle name="style1422967617072 2 3 2 2" xfId="14036"/>
    <cellStyle name="style1422967617072 2 3 2 3" xfId="8759"/>
    <cellStyle name="style1422967617072 2 3 3" xfId="14035"/>
    <cellStyle name="style1422967617072 2 3 4" xfId="6189"/>
    <cellStyle name="style1422967617072 2 4" xfId="3751"/>
    <cellStyle name="style1422967617072 2 4 2" xfId="14037"/>
    <cellStyle name="style1422967617072 2 4 3" xfId="8757"/>
    <cellStyle name="style1422967617072 2 5" xfId="14032"/>
    <cellStyle name="style1422967617072 2 6" xfId="6187"/>
    <cellStyle name="style1422967617072 3" xfId="3752"/>
    <cellStyle name="style1422967617072 3 2" xfId="3753"/>
    <cellStyle name="style1422967617072 3 2 2" xfId="14039"/>
    <cellStyle name="style1422967617072 3 2 3" xfId="8760"/>
    <cellStyle name="style1422967617072 3 3" xfId="14038"/>
    <cellStyle name="style1422967617072 3 4" xfId="6190"/>
    <cellStyle name="style1422967617072 4" xfId="3754"/>
    <cellStyle name="style1422967617072 4 2" xfId="3755"/>
    <cellStyle name="style1422967617072 4 2 2" xfId="14041"/>
    <cellStyle name="style1422967617072 4 2 3" xfId="8761"/>
    <cellStyle name="style1422967617072 4 3" xfId="14040"/>
    <cellStyle name="style1422967617072 4 4" xfId="6191"/>
    <cellStyle name="style1422967617072 5" xfId="3756"/>
    <cellStyle name="style1422967617072 5 2" xfId="14042"/>
    <cellStyle name="style1422967617072 5 3" xfId="8756"/>
    <cellStyle name="style1422967617072 6" xfId="14031"/>
    <cellStyle name="style1422967617072 7" xfId="6186"/>
    <cellStyle name="style1422967617103" xfId="3757"/>
    <cellStyle name="style1422967617103 2" xfId="3758"/>
    <cellStyle name="style1422967617103 2 2" xfId="3759"/>
    <cellStyle name="style1422967617103 2 2 2" xfId="3760"/>
    <cellStyle name="style1422967617103 2 2 2 2" xfId="14046"/>
    <cellStyle name="style1422967617103 2 2 2 3" xfId="8764"/>
    <cellStyle name="style1422967617103 2 2 3" xfId="14045"/>
    <cellStyle name="style1422967617103 2 2 4" xfId="6194"/>
    <cellStyle name="style1422967617103 2 3" xfId="3761"/>
    <cellStyle name="style1422967617103 2 3 2" xfId="3762"/>
    <cellStyle name="style1422967617103 2 3 2 2" xfId="14048"/>
    <cellStyle name="style1422967617103 2 3 2 3" xfId="8765"/>
    <cellStyle name="style1422967617103 2 3 3" xfId="14047"/>
    <cellStyle name="style1422967617103 2 3 4" xfId="6195"/>
    <cellStyle name="style1422967617103 2 4" xfId="3763"/>
    <cellStyle name="style1422967617103 2 4 2" xfId="14049"/>
    <cellStyle name="style1422967617103 2 4 3" xfId="8763"/>
    <cellStyle name="style1422967617103 2 5" xfId="14044"/>
    <cellStyle name="style1422967617103 2 6" xfId="6193"/>
    <cellStyle name="style1422967617103 3" xfId="3764"/>
    <cellStyle name="style1422967617103 3 2" xfId="3765"/>
    <cellStyle name="style1422967617103 3 2 2" xfId="14051"/>
    <cellStyle name="style1422967617103 3 2 3" xfId="8766"/>
    <cellStyle name="style1422967617103 3 3" xfId="14050"/>
    <cellStyle name="style1422967617103 3 4" xfId="6196"/>
    <cellStyle name="style1422967617103 4" xfId="3766"/>
    <cellStyle name="style1422967617103 4 2" xfId="3767"/>
    <cellStyle name="style1422967617103 4 2 2" xfId="14053"/>
    <cellStyle name="style1422967617103 4 2 3" xfId="8767"/>
    <cellStyle name="style1422967617103 4 3" xfId="14052"/>
    <cellStyle name="style1422967617103 4 4" xfId="6197"/>
    <cellStyle name="style1422967617103 5" xfId="3768"/>
    <cellStyle name="style1422967617103 5 2" xfId="14054"/>
    <cellStyle name="style1422967617103 5 3" xfId="8762"/>
    <cellStyle name="style1422967617103 6" xfId="14043"/>
    <cellStyle name="style1422967617103 7" xfId="6192"/>
    <cellStyle name="style1422967617150" xfId="3769"/>
    <cellStyle name="style1422967617150 2" xfId="3770"/>
    <cellStyle name="style1422967617150 2 2" xfId="3771"/>
    <cellStyle name="style1422967617150 2 2 2" xfId="3772"/>
    <cellStyle name="style1422967617150 2 2 2 2" xfId="14058"/>
    <cellStyle name="style1422967617150 2 2 2 3" xfId="8770"/>
    <cellStyle name="style1422967617150 2 2 3" xfId="14057"/>
    <cellStyle name="style1422967617150 2 2 4" xfId="6200"/>
    <cellStyle name="style1422967617150 2 3" xfId="3773"/>
    <cellStyle name="style1422967617150 2 3 2" xfId="3774"/>
    <cellStyle name="style1422967617150 2 3 2 2" xfId="14060"/>
    <cellStyle name="style1422967617150 2 3 2 3" xfId="8771"/>
    <cellStyle name="style1422967617150 2 3 3" xfId="14059"/>
    <cellStyle name="style1422967617150 2 3 4" xfId="6201"/>
    <cellStyle name="style1422967617150 2 4" xfId="3775"/>
    <cellStyle name="style1422967617150 2 4 2" xfId="14061"/>
    <cellStyle name="style1422967617150 2 4 3" xfId="8769"/>
    <cellStyle name="style1422967617150 2 5" xfId="14056"/>
    <cellStyle name="style1422967617150 2 6" xfId="6199"/>
    <cellStyle name="style1422967617150 3" xfId="3776"/>
    <cellStyle name="style1422967617150 3 2" xfId="3777"/>
    <cellStyle name="style1422967617150 3 2 2" xfId="14063"/>
    <cellStyle name="style1422967617150 3 2 3" xfId="8772"/>
    <cellStyle name="style1422967617150 3 3" xfId="14062"/>
    <cellStyle name="style1422967617150 3 4" xfId="6202"/>
    <cellStyle name="style1422967617150 4" xfId="3778"/>
    <cellStyle name="style1422967617150 4 2" xfId="3779"/>
    <cellStyle name="style1422967617150 4 2 2" xfId="14065"/>
    <cellStyle name="style1422967617150 4 2 3" xfId="8773"/>
    <cellStyle name="style1422967617150 4 3" xfId="14064"/>
    <cellStyle name="style1422967617150 4 4" xfId="6203"/>
    <cellStyle name="style1422967617150 5" xfId="3780"/>
    <cellStyle name="style1422967617150 5 2" xfId="14066"/>
    <cellStyle name="style1422967617150 5 3" xfId="8768"/>
    <cellStyle name="style1422967617150 6" xfId="14055"/>
    <cellStyle name="style1422967617150 7" xfId="6198"/>
    <cellStyle name="style1422967617181" xfId="3781"/>
    <cellStyle name="style1422967617181 2" xfId="3782"/>
    <cellStyle name="style1422967617181 2 2" xfId="3783"/>
    <cellStyle name="style1422967617181 2 2 2" xfId="3784"/>
    <cellStyle name="style1422967617181 2 2 2 2" xfId="14070"/>
    <cellStyle name="style1422967617181 2 2 2 3" xfId="8776"/>
    <cellStyle name="style1422967617181 2 2 3" xfId="14069"/>
    <cellStyle name="style1422967617181 2 2 4" xfId="6206"/>
    <cellStyle name="style1422967617181 2 3" xfId="3785"/>
    <cellStyle name="style1422967617181 2 3 2" xfId="3786"/>
    <cellStyle name="style1422967617181 2 3 2 2" xfId="14072"/>
    <cellStyle name="style1422967617181 2 3 2 3" xfId="8777"/>
    <cellStyle name="style1422967617181 2 3 3" xfId="14071"/>
    <cellStyle name="style1422967617181 2 3 4" xfId="6207"/>
    <cellStyle name="style1422967617181 2 4" xfId="3787"/>
    <cellStyle name="style1422967617181 2 4 2" xfId="14073"/>
    <cellStyle name="style1422967617181 2 4 3" xfId="8775"/>
    <cellStyle name="style1422967617181 2 5" xfId="14068"/>
    <cellStyle name="style1422967617181 2 6" xfId="6205"/>
    <cellStyle name="style1422967617181 3" xfId="3788"/>
    <cellStyle name="style1422967617181 3 2" xfId="3789"/>
    <cellStyle name="style1422967617181 3 2 2" xfId="14075"/>
    <cellStyle name="style1422967617181 3 2 3" xfId="8778"/>
    <cellStyle name="style1422967617181 3 3" xfId="14074"/>
    <cellStyle name="style1422967617181 3 4" xfId="6208"/>
    <cellStyle name="style1422967617181 4" xfId="3790"/>
    <cellStyle name="style1422967617181 4 2" xfId="3791"/>
    <cellStyle name="style1422967617181 4 2 2" xfId="14077"/>
    <cellStyle name="style1422967617181 4 2 3" xfId="8779"/>
    <cellStyle name="style1422967617181 4 3" xfId="14076"/>
    <cellStyle name="style1422967617181 4 4" xfId="6209"/>
    <cellStyle name="style1422967617181 5" xfId="3792"/>
    <cellStyle name="style1422967617181 5 2" xfId="14078"/>
    <cellStyle name="style1422967617181 5 3" xfId="8774"/>
    <cellStyle name="style1422967617181 6" xfId="14067"/>
    <cellStyle name="style1422967617181 7" xfId="6204"/>
    <cellStyle name="style1422967617555" xfId="3793"/>
    <cellStyle name="style1422967617555 2" xfId="3794"/>
    <cellStyle name="style1422967617555 2 2" xfId="3795"/>
    <cellStyle name="style1422967617555 2 2 2" xfId="3796"/>
    <cellStyle name="style1422967617555 2 2 2 2" xfId="14082"/>
    <cellStyle name="style1422967617555 2 2 2 3" xfId="8782"/>
    <cellStyle name="style1422967617555 2 2 3" xfId="14081"/>
    <cellStyle name="style1422967617555 2 2 4" xfId="6212"/>
    <cellStyle name="style1422967617555 2 3" xfId="3797"/>
    <cellStyle name="style1422967617555 2 3 2" xfId="3798"/>
    <cellStyle name="style1422967617555 2 3 2 2" xfId="14084"/>
    <cellStyle name="style1422967617555 2 3 2 3" xfId="8783"/>
    <cellStyle name="style1422967617555 2 3 3" xfId="14083"/>
    <cellStyle name="style1422967617555 2 3 4" xfId="6213"/>
    <cellStyle name="style1422967617555 2 4" xfId="3799"/>
    <cellStyle name="style1422967617555 2 4 2" xfId="14085"/>
    <cellStyle name="style1422967617555 2 4 3" xfId="8781"/>
    <cellStyle name="style1422967617555 2 5" xfId="14080"/>
    <cellStyle name="style1422967617555 2 6" xfId="6211"/>
    <cellStyle name="style1422967617555 3" xfId="3800"/>
    <cellStyle name="style1422967617555 3 2" xfId="3801"/>
    <cellStyle name="style1422967617555 3 2 2" xfId="14087"/>
    <cellStyle name="style1422967617555 3 2 3" xfId="8784"/>
    <cellStyle name="style1422967617555 3 3" xfId="14086"/>
    <cellStyle name="style1422967617555 3 4" xfId="6214"/>
    <cellStyle name="style1422967617555 4" xfId="3802"/>
    <cellStyle name="style1422967617555 4 2" xfId="3803"/>
    <cellStyle name="style1422967617555 4 2 2" xfId="14089"/>
    <cellStyle name="style1422967617555 4 2 3" xfId="8785"/>
    <cellStyle name="style1422967617555 4 3" xfId="14088"/>
    <cellStyle name="style1422967617555 4 4" xfId="6215"/>
    <cellStyle name="style1422967617555 5" xfId="3804"/>
    <cellStyle name="style1422967617555 5 2" xfId="14090"/>
    <cellStyle name="style1422967617555 5 3" xfId="8780"/>
    <cellStyle name="style1422967617555 6" xfId="14079"/>
    <cellStyle name="style1422967617555 7" xfId="6210"/>
    <cellStyle name="style1422967617711" xfId="3805"/>
    <cellStyle name="style1422967617711 2" xfId="3806"/>
    <cellStyle name="style1422967617711 2 2" xfId="3807"/>
    <cellStyle name="style1422967617711 2 2 2" xfId="3808"/>
    <cellStyle name="style1422967617711 2 2 2 2" xfId="14094"/>
    <cellStyle name="style1422967617711 2 2 2 3" xfId="8788"/>
    <cellStyle name="style1422967617711 2 2 3" xfId="14093"/>
    <cellStyle name="style1422967617711 2 2 4" xfId="6218"/>
    <cellStyle name="style1422967617711 2 3" xfId="3809"/>
    <cellStyle name="style1422967617711 2 3 2" xfId="3810"/>
    <cellStyle name="style1422967617711 2 3 2 2" xfId="14096"/>
    <cellStyle name="style1422967617711 2 3 2 3" xfId="8789"/>
    <cellStyle name="style1422967617711 2 3 3" xfId="14095"/>
    <cellStyle name="style1422967617711 2 3 4" xfId="6219"/>
    <cellStyle name="style1422967617711 2 4" xfId="3811"/>
    <cellStyle name="style1422967617711 2 4 2" xfId="14097"/>
    <cellStyle name="style1422967617711 2 4 3" xfId="8787"/>
    <cellStyle name="style1422967617711 2 5" xfId="14092"/>
    <cellStyle name="style1422967617711 2 6" xfId="6217"/>
    <cellStyle name="style1422967617711 3" xfId="3812"/>
    <cellStyle name="style1422967617711 3 2" xfId="3813"/>
    <cellStyle name="style1422967617711 3 2 2" xfId="14099"/>
    <cellStyle name="style1422967617711 3 2 3" xfId="8790"/>
    <cellStyle name="style1422967617711 3 3" xfId="14098"/>
    <cellStyle name="style1422967617711 3 4" xfId="6220"/>
    <cellStyle name="style1422967617711 4" xfId="3814"/>
    <cellStyle name="style1422967617711 4 2" xfId="3815"/>
    <cellStyle name="style1422967617711 4 2 2" xfId="14101"/>
    <cellStyle name="style1422967617711 4 2 3" xfId="8791"/>
    <cellStyle name="style1422967617711 4 3" xfId="14100"/>
    <cellStyle name="style1422967617711 4 4" xfId="6221"/>
    <cellStyle name="style1422967617711 5" xfId="3816"/>
    <cellStyle name="style1422967617711 5 2" xfId="14102"/>
    <cellStyle name="style1422967617711 5 3" xfId="8786"/>
    <cellStyle name="style1422967617711 6" xfId="14091"/>
    <cellStyle name="style1422967617711 7" xfId="6216"/>
    <cellStyle name="style1422967617743" xfId="3817"/>
    <cellStyle name="style1422967617743 2" xfId="3818"/>
    <cellStyle name="style1422967617743 2 2" xfId="3819"/>
    <cellStyle name="style1422967617743 2 2 2" xfId="3820"/>
    <cellStyle name="style1422967617743 2 2 2 2" xfId="14106"/>
    <cellStyle name="style1422967617743 2 2 2 3" xfId="8794"/>
    <cellStyle name="style1422967617743 2 2 3" xfId="14105"/>
    <cellStyle name="style1422967617743 2 2 4" xfId="6224"/>
    <cellStyle name="style1422967617743 2 3" xfId="3821"/>
    <cellStyle name="style1422967617743 2 3 2" xfId="3822"/>
    <cellStyle name="style1422967617743 2 3 2 2" xfId="14108"/>
    <cellStyle name="style1422967617743 2 3 2 3" xfId="8795"/>
    <cellStyle name="style1422967617743 2 3 3" xfId="14107"/>
    <cellStyle name="style1422967617743 2 3 4" xfId="6225"/>
    <cellStyle name="style1422967617743 2 4" xfId="3823"/>
    <cellStyle name="style1422967617743 2 4 2" xfId="14109"/>
    <cellStyle name="style1422967617743 2 4 3" xfId="8793"/>
    <cellStyle name="style1422967617743 2 5" xfId="14104"/>
    <cellStyle name="style1422967617743 2 6" xfId="6223"/>
    <cellStyle name="style1422967617743 3" xfId="3824"/>
    <cellStyle name="style1422967617743 3 2" xfId="3825"/>
    <cellStyle name="style1422967617743 3 2 2" xfId="14111"/>
    <cellStyle name="style1422967617743 3 2 3" xfId="8796"/>
    <cellStyle name="style1422967617743 3 3" xfId="14110"/>
    <cellStyle name="style1422967617743 3 4" xfId="6226"/>
    <cellStyle name="style1422967617743 4" xfId="3826"/>
    <cellStyle name="style1422967617743 4 2" xfId="3827"/>
    <cellStyle name="style1422967617743 4 2 2" xfId="14113"/>
    <cellStyle name="style1422967617743 4 2 3" xfId="8797"/>
    <cellStyle name="style1422967617743 4 3" xfId="14112"/>
    <cellStyle name="style1422967617743 4 4" xfId="6227"/>
    <cellStyle name="style1422967617743 5" xfId="3828"/>
    <cellStyle name="style1422967617743 5 2" xfId="14114"/>
    <cellStyle name="style1422967617743 5 3" xfId="8792"/>
    <cellStyle name="style1422967617743 6" xfId="14103"/>
    <cellStyle name="style1422967617743 7" xfId="6222"/>
    <cellStyle name="style1422967618429" xfId="3829"/>
    <cellStyle name="style1422967618429 2" xfId="3830"/>
    <cellStyle name="style1422967618429 2 2" xfId="3831"/>
    <cellStyle name="style1422967618429 2 2 2" xfId="3832"/>
    <cellStyle name="style1422967618429 2 2 2 2" xfId="14118"/>
    <cellStyle name="style1422967618429 2 2 2 3" xfId="8800"/>
    <cellStyle name="style1422967618429 2 2 3" xfId="14117"/>
    <cellStyle name="style1422967618429 2 2 4" xfId="6230"/>
    <cellStyle name="style1422967618429 2 3" xfId="3833"/>
    <cellStyle name="style1422967618429 2 3 2" xfId="3834"/>
    <cellStyle name="style1422967618429 2 3 2 2" xfId="14120"/>
    <cellStyle name="style1422967618429 2 3 2 3" xfId="8801"/>
    <cellStyle name="style1422967618429 2 3 3" xfId="14119"/>
    <cellStyle name="style1422967618429 2 3 4" xfId="6231"/>
    <cellStyle name="style1422967618429 2 4" xfId="3835"/>
    <cellStyle name="style1422967618429 2 4 2" xfId="14121"/>
    <cellStyle name="style1422967618429 2 4 3" xfId="8799"/>
    <cellStyle name="style1422967618429 2 5" xfId="14116"/>
    <cellStyle name="style1422967618429 2 6" xfId="6229"/>
    <cellStyle name="style1422967618429 3" xfId="3836"/>
    <cellStyle name="style1422967618429 3 2" xfId="3837"/>
    <cellStyle name="style1422967618429 3 2 2" xfId="14123"/>
    <cellStyle name="style1422967618429 3 2 3" xfId="8802"/>
    <cellStyle name="style1422967618429 3 3" xfId="14122"/>
    <cellStyle name="style1422967618429 3 4" xfId="6232"/>
    <cellStyle name="style1422967618429 4" xfId="3838"/>
    <cellStyle name="style1422967618429 4 2" xfId="3839"/>
    <cellStyle name="style1422967618429 4 2 2" xfId="14125"/>
    <cellStyle name="style1422967618429 4 2 3" xfId="8803"/>
    <cellStyle name="style1422967618429 4 3" xfId="14124"/>
    <cellStyle name="style1422967618429 4 4" xfId="6233"/>
    <cellStyle name="style1422967618429 5" xfId="3840"/>
    <cellStyle name="style1422967618429 5 2" xfId="14126"/>
    <cellStyle name="style1422967618429 5 3" xfId="8798"/>
    <cellStyle name="style1422967618429 6" xfId="14115"/>
    <cellStyle name="style1422967618429 7" xfId="6228"/>
    <cellStyle name="style1422967618460" xfId="3841"/>
    <cellStyle name="style1422967618460 2" xfId="3842"/>
    <cellStyle name="style1422967618460 2 2" xfId="3843"/>
    <cellStyle name="style1422967618460 2 2 2" xfId="3844"/>
    <cellStyle name="style1422967618460 2 2 2 2" xfId="14130"/>
    <cellStyle name="style1422967618460 2 2 2 3" xfId="8806"/>
    <cellStyle name="style1422967618460 2 2 3" xfId="14129"/>
    <cellStyle name="style1422967618460 2 2 4" xfId="6236"/>
    <cellStyle name="style1422967618460 2 3" xfId="3845"/>
    <cellStyle name="style1422967618460 2 3 2" xfId="3846"/>
    <cellStyle name="style1422967618460 2 3 2 2" xfId="14132"/>
    <cellStyle name="style1422967618460 2 3 2 3" xfId="8807"/>
    <cellStyle name="style1422967618460 2 3 3" xfId="14131"/>
    <cellStyle name="style1422967618460 2 3 4" xfId="6237"/>
    <cellStyle name="style1422967618460 2 4" xfId="3847"/>
    <cellStyle name="style1422967618460 2 4 2" xfId="14133"/>
    <cellStyle name="style1422967618460 2 4 3" xfId="8805"/>
    <cellStyle name="style1422967618460 2 5" xfId="14128"/>
    <cellStyle name="style1422967618460 2 6" xfId="6235"/>
    <cellStyle name="style1422967618460 3" xfId="3848"/>
    <cellStyle name="style1422967618460 3 2" xfId="3849"/>
    <cellStyle name="style1422967618460 3 2 2" xfId="14135"/>
    <cellStyle name="style1422967618460 3 2 3" xfId="8808"/>
    <cellStyle name="style1422967618460 3 3" xfId="14134"/>
    <cellStyle name="style1422967618460 3 4" xfId="6238"/>
    <cellStyle name="style1422967618460 4" xfId="3850"/>
    <cellStyle name="style1422967618460 4 2" xfId="3851"/>
    <cellStyle name="style1422967618460 4 2 2" xfId="14137"/>
    <cellStyle name="style1422967618460 4 2 3" xfId="8809"/>
    <cellStyle name="style1422967618460 4 3" xfId="14136"/>
    <cellStyle name="style1422967618460 4 4" xfId="6239"/>
    <cellStyle name="style1422967618460 5" xfId="3852"/>
    <cellStyle name="style1422967618460 5 2" xfId="14138"/>
    <cellStyle name="style1422967618460 5 3" xfId="8804"/>
    <cellStyle name="style1422967618460 6" xfId="14127"/>
    <cellStyle name="style1422967618460 7" xfId="6234"/>
    <cellStyle name="style1422967618491" xfId="3853"/>
    <cellStyle name="style1422967618491 2" xfId="3854"/>
    <cellStyle name="style1422967618491 2 2" xfId="3855"/>
    <cellStyle name="style1422967618491 2 2 2" xfId="3856"/>
    <cellStyle name="style1422967618491 2 2 2 2" xfId="14142"/>
    <cellStyle name="style1422967618491 2 2 2 3" xfId="8812"/>
    <cellStyle name="style1422967618491 2 2 3" xfId="14141"/>
    <cellStyle name="style1422967618491 2 2 4" xfId="6242"/>
    <cellStyle name="style1422967618491 2 3" xfId="3857"/>
    <cellStyle name="style1422967618491 2 3 2" xfId="3858"/>
    <cellStyle name="style1422967618491 2 3 2 2" xfId="14144"/>
    <cellStyle name="style1422967618491 2 3 2 3" xfId="8813"/>
    <cellStyle name="style1422967618491 2 3 3" xfId="14143"/>
    <cellStyle name="style1422967618491 2 3 4" xfId="6243"/>
    <cellStyle name="style1422967618491 2 4" xfId="3859"/>
    <cellStyle name="style1422967618491 2 4 2" xfId="14145"/>
    <cellStyle name="style1422967618491 2 4 3" xfId="8811"/>
    <cellStyle name="style1422967618491 2 5" xfId="14140"/>
    <cellStyle name="style1422967618491 2 6" xfId="6241"/>
    <cellStyle name="style1422967618491 3" xfId="3860"/>
    <cellStyle name="style1422967618491 3 2" xfId="3861"/>
    <cellStyle name="style1422967618491 3 2 2" xfId="14147"/>
    <cellStyle name="style1422967618491 3 2 3" xfId="8814"/>
    <cellStyle name="style1422967618491 3 3" xfId="14146"/>
    <cellStyle name="style1422967618491 3 4" xfId="6244"/>
    <cellStyle name="style1422967618491 4" xfId="3862"/>
    <cellStyle name="style1422967618491 4 2" xfId="3863"/>
    <cellStyle name="style1422967618491 4 2 2" xfId="14149"/>
    <cellStyle name="style1422967618491 4 2 3" xfId="8815"/>
    <cellStyle name="style1422967618491 4 3" xfId="14148"/>
    <cellStyle name="style1422967618491 4 4" xfId="6245"/>
    <cellStyle name="style1422967618491 5" xfId="3864"/>
    <cellStyle name="style1422967618491 5 2" xfId="14150"/>
    <cellStyle name="style1422967618491 5 3" xfId="8810"/>
    <cellStyle name="style1422967618491 6" xfId="14139"/>
    <cellStyle name="style1422967618491 7" xfId="6240"/>
    <cellStyle name="style1422967618523" xfId="3865"/>
    <cellStyle name="style1422967618523 2" xfId="3866"/>
    <cellStyle name="style1422967618523 2 2" xfId="3867"/>
    <cellStyle name="style1422967618523 2 2 2" xfId="3868"/>
    <cellStyle name="style1422967618523 2 2 2 2" xfId="14154"/>
    <cellStyle name="style1422967618523 2 2 2 3" xfId="8818"/>
    <cellStyle name="style1422967618523 2 2 3" xfId="14153"/>
    <cellStyle name="style1422967618523 2 2 4" xfId="6248"/>
    <cellStyle name="style1422967618523 2 3" xfId="3869"/>
    <cellStyle name="style1422967618523 2 3 2" xfId="3870"/>
    <cellStyle name="style1422967618523 2 3 2 2" xfId="14156"/>
    <cellStyle name="style1422967618523 2 3 2 3" xfId="8819"/>
    <cellStyle name="style1422967618523 2 3 3" xfId="14155"/>
    <cellStyle name="style1422967618523 2 3 4" xfId="6249"/>
    <cellStyle name="style1422967618523 2 4" xfId="3871"/>
    <cellStyle name="style1422967618523 2 4 2" xfId="14157"/>
    <cellStyle name="style1422967618523 2 4 3" xfId="8817"/>
    <cellStyle name="style1422967618523 2 5" xfId="14152"/>
    <cellStyle name="style1422967618523 2 6" xfId="6247"/>
    <cellStyle name="style1422967618523 3" xfId="3872"/>
    <cellStyle name="style1422967618523 3 2" xfId="3873"/>
    <cellStyle name="style1422967618523 3 2 2" xfId="14159"/>
    <cellStyle name="style1422967618523 3 2 3" xfId="8820"/>
    <cellStyle name="style1422967618523 3 3" xfId="14158"/>
    <cellStyle name="style1422967618523 3 4" xfId="6250"/>
    <cellStyle name="style1422967618523 4" xfId="3874"/>
    <cellStyle name="style1422967618523 4 2" xfId="3875"/>
    <cellStyle name="style1422967618523 4 2 2" xfId="14161"/>
    <cellStyle name="style1422967618523 4 2 3" xfId="8821"/>
    <cellStyle name="style1422967618523 4 3" xfId="14160"/>
    <cellStyle name="style1422967618523 4 4" xfId="6251"/>
    <cellStyle name="style1422967618523 5" xfId="3876"/>
    <cellStyle name="style1422967618523 5 2" xfId="14162"/>
    <cellStyle name="style1422967618523 5 3" xfId="8816"/>
    <cellStyle name="style1422967618523 6" xfId="14151"/>
    <cellStyle name="style1422967618523 7" xfId="6246"/>
    <cellStyle name="style1422967618554" xfId="3877"/>
    <cellStyle name="style1422967618554 2" xfId="3878"/>
    <cellStyle name="style1422967618554 2 2" xfId="3879"/>
    <cellStyle name="style1422967618554 2 2 2" xfId="3880"/>
    <cellStyle name="style1422967618554 2 2 2 2" xfId="14166"/>
    <cellStyle name="style1422967618554 2 2 2 3" xfId="8824"/>
    <cellStyle name="style1422967618554 2 2 3" xfId="14165"/>
    <cellStyle name="style1422967618554 2 2 4" xfId="6254"/>
    <cellStyle name="style1422967618554 2 3" xfId="3881"/>
    <cellStyle name="style1422967618554 2 3 2" xfId="3882"/>
    <cellStyle name="style1422967618554 2 3 2 2" xfId="14168"/>
    <cellStyle name="style1422967618554 2 3 2 3" xfId="8825"/>
    <cellStyle name="style1422967618554 2 3 3" xfId="14167"/>
    <cellStyle name="style1422967618554 2 3 4" xfId="6255"/>
    <cellStyle name="style1422967618554 2 4" xfId="3883"/>
    <cellStyle name="style1422967618554 2 4 2" xfId="14169"/>
    <cellStyle name="style1422967618554 2 4 3" xfId="8823"/>
    <cellStyle name="style1422967618554 2 5" xfId="14164"/>
    <cellStyle name="style1422967618554 2 6" xfId="6253"/>
    <cellStyle name="style1422967618554 3" xfId="3884"/>
    <cellStyle name="style1422967618554 3 2" xfId="3885"/>
    <cellStyle name="style1422967618554 3 2 2" xfId="14171"/>
    <cellStyle name="style1422967618554 3 2 3" xfId="8826"/>
    <cellStyle name="style1422967618554 3 3" xfId="14170"/>
    <cellStyle name="style1422967618554 3 4" xfId="6256"/>
    <cellStyle name="style1422967618554 4" xfId="3886"/>
    <cellStyle name="style1422967618554 4 2" xfId="3887"/>
    <cellStyle name="style1422967618554 4 2 2" xfId="14173"/>
    <cellStyle name="style1422967618554 4 2 3" xfId="8827"/>
    <cellStyle name="style1422967618554 4 3" xfId="14172"/>
    <cellStyle name="style1422967618554 4 4" xfId="6257"/>
    <cellStyle name="style1422967618554 5" xfId="3888"/>
    <cellStyle name="style1422967618554 5 2" xfId="14174"/>
    <cellStyle name="style1422967618554 5 3" xfId="8822"/>
    <cellStyle name="style1422967618554 6" xfId="14163"/>
    <cellStyle name="style1422967618554 7" xfId="6252"/>
    <cellStyle name="style1422967618803" xfId="3889"/>
    <cellStyle name="style1422967618803 2" xfId="3890"/>
    <cellStyle name="style1422967618803 2 2" xfId="3891"/>
    <cellStyle name="style1422967618803 2 2 2" xfId="3892"/>
    <cellStyle name="style1422967618803 2 2 2 2" xfId="14178"/>
    <cellStyle name="style1422967618803 2 2 2 3" xfId="8830"/>
    <cellStyle name="style1422967618803 2 2 3" xfId="14177"/>
    <cellStyle name="style1422967618803 2 2 4" xfId="6260"/>
    <cellStyle name="style1422967618803 2 3" xfId="3893"/>
    <cellStyle name="style1422967618803 2 3 2" xfId="3894"/>
    <cellStyle name="style1422967618803 2 3 2 2" xfId="14180"/>
    <cellStyle name="style1422967618803 2 3 2 3" xfId="8831"/>
    <cellStyle name="style1422967618803 2 3 3" xfId="14179"/>
    <cellStyle name="style1422967618803 2 3 4" xfId="6261"/>
    <cellStyle name="style1422967618803 2 4" xfId="3895"/>
    <cellStyle name="style1422967618803 2 4 2" xfId="14181"/>
    <cellStyle name="style1422967618803 2 4 3" xfId="8829"/>
    <cellStyle name="style1422967618803 2 5" xfId="14176"/>
    <cellStyle name="style1422967618803 2 6" xfId="6259"/>
    <cellStyle name="style1422967618803 3" xfId="3896"/>
    <cellStyle name="style1422967618803 3 2" xfId="3897"/>
    <cellStyle name="style1422967618803 3 2 2" xfId="14183"/>
    <cellStyle name="style1422967618803 3 2 3" xfId="8832"/>
    <cellStyle name="style1422967618803 3 3" xfId="14182"/>
    <cellStyle name="style1422967618803 3 4" xfId="6262"/>
    <cellStyle name="style1422967618803 4" xfId="3898"/>
    <cellStyle name="style1422967618803 4 2" xfId="3899"/>
    <cellStyle name="style1422967618803 4 2 2" xfId="14185"/>
    <cellStyle name="style1422967618803 4 2 3" xfId="8833"/>
    <cellStyle name="style1422967618803 4 3" xfId="14184"/>
    <cellStyle name="style1422967618803 4 4" xfId="6263"/>
    <cellStyle name="style1422967618803 5" xfId="3900"/>
    <cellStyle name="style1422967618803 5 2" xfId="14186"/>
    <cellStyle name="style1422967618803 5 3" xfId="8828"/>
    <cellStyle name="style1422967618803 6" xfId="14175"/>
    <cellStyle name="style1422967618803 7" xfId="6258"/>
    <cellStyle name="style1422967619677" xfId="3901"/>
    <cellStyle name="style1422967619677 2" xfId="3902"/>
    <cellStyle name="style1422967619677 2 2" xfId="3903"/>
    <cellStyle name="style1422967619677 2 2 2" xfId="3904"/>
    <cellStyle name="style1422967619677 2 2 2 2" xfId="14190"/>
    <cellStyle name="style1422967619677 2 2 2 3" xfId="8836"/>
    <cellStyle name="style1422967619677 2 2 3" xfId="14189"/>
    <cellStyle name="style1422967619677 2 2 4" xfId="6266"/>
    <cellStyle name="style1422967619677 2 3" xfId="3905"/>
    <cellStyle name="style1422967619677 2 3 2" xfId="3906"/>
    <cellStyle name="style1422967619677 2 3 2 2" xfId="14192"/>
    <cellStyle name="style1422967619677 2 3 2 3" xfId="8837"/>
    <cellStyle name="style1422967619677 2 3 3" xfId="14191"/>
    <cellStyle name="style1422967619677 2 3 4" xfId="6267"/>
    <cellStyle name="style1422967619677 2 4" xfId="3907"/>
    <cellStyle name="style1422967619677 2 4 2" xfId="14193"/>
    <cellStyle name="style1422967619677 2 4 3" xfId="8835"/>
    <cellStyle name="style1422967619677 2 5" xfId="14188"/>
    <cellStyle name="style1422967619677 2 6" xfId="6265"/>
    <cellStyle name="style1422967619677 3" xfId="3908"/>
    <cellStyle name="style1422967619677 3 2" xfId="3909"/>
    <cellStyle name="style1422967619677 3 2 2" xfId="14195"/>
    <cellStyle name="style1422967619677 3 2 3" xfId="8838"/>
    <cellStyle name="style1422967619677 3 3" xfId="14194"/>
    <cellStyle name="style1422967619677 3 4" xfId="6268"/>
    <cellStyle name="style1422967619677 4" xfId="3910"/>
    <cellStyle name="style1422967619677 4 2" xfId="3911"/>
    <cellStyle name="style1422967619677 4 2 2" xfId="14197"/>
    <cellStyle name="style1422967619677 4 2 3" xfId="8839"/>
    <cellStyle name="style1422967619677 4 3" xfId="14196"/>
    <cellStyle name="style1422967619677 4 4" xfId="6269"/>
    <cellStyle name="style1422967619677 5" xfId="3912"/>
    <cellStyle name="style1422967619677 5 2" xfId="14198"/>
    <cellStyle name="style1422967619677 5 3" xfId="8834"/>
    <cellStyle name="style1422967619677 6" xfId="14187"/>
    <cellStyle name="style1422967619677 7" xfId="6264"/>
    <cellStyle name="style1422967619724" xfId="3913"/>
    <cellStyle name="style1422967619724 2" xfId="3914"/>
    <cellStyle name="style1422967619724 2 2" xfId="3915"/>
    <cellStyle name="style1422967619724 2 2 2" xfId="3916"/>
    <cellStyle name="style1422967619724 2 2 2 2" xfId="14202"/>
    <cellStyle name="style1422967619724 2 2 2 3" xfId="8842"/>
    <cellStyle name="style1422967619724 2 2 3" xfId="14201"/>
    <cellStyle name="style1422967619724 2 2 4" xfId="6272"/>
    <cellStyle name="style1422967619724 2 3" xfId="3917"/>
    <cellStyle name="style1422967619724 2 3 2" xfId="3918"/>
    <cellStyle name="style1422967619724 2 3 2 2" xfId="14204"/>
    <cellStyle name="style1422967619724 2 3 2 3" xfId="8843"/>
    <cellStyle name="style1422967619724 2 3 3" xfId="14203"/>
    <cellStyle name="style1422967619724 2 3 4" xfId="6273"/>
    <cellStyle name="style1422967619724 2 4" xfId="3919"/>
    <cellStyle name="style1422967619724 2 4 2" xfId="14205"/>
    <cellStyle name="style1422967619724 2 4 3" xfId="8841"/>
    <cellStyle name="style1422967619724 2 5" xfId="14200"/>
    <cellStyle name="style1422967619724 2 6" xfId="6271"/>
    <cellStyle name="style1422967619724 3" xfId="3920"/>
    <cellStyle name="style1422967619724 3 2" xfId="3921"/>
    <cellStyle name="style1422967619724 3 2 2" xfId="14207"/>
    <cellStyle name="style1422967619724 3 2 3" xfId="8844"/>
    <cellStyle name="style1422967619724 3 3" xfId="14206"/>
    <cellStyle name="style1422967619724 3 4" xfId="6274"/>
    <cellStyle name="style1422967619724 4" xfId="3922"/>
    <cellStyle name="style1422967619724 4 2" xfId="3923"/>
    <cellStyle name="style1422967619724 4 2 2" xfId="14209"/>
    <cellStyle name="style1422967619724 4 2 3" xfId="8845"/>
    <cellStyle name="style1422967619724 4 3" xfId="14208"/>
    <cellStyle name="style1422967619724 4 4" xfId="6275"/>
    <cellStyle name="style1422967619724 5" xfId="3924"/>
    <cellStyle name="style1422967619724 5 2" xfId="14210"/>
    <cellStyle name="style1422967619724 5 3" xfId="8840"/>
    <cellStyle name="style1422967619724 6" xfId="14199"/>
    <cellStyle name="style1422967619724 7" xfId="6270"/>
    <cellStyle name="style1422967620036" xfId="3925"/>
    <cellStyle name="style1422967620036 2" xfId="3926"/>
    <cellStyle name="style1422967620036 2 2" xfId="3927"/>
    <cellStyle name="style1422967620036 2 2 2" xfId="3928"/>
    <cellStyle name="style1422967620036 2 2 2 2" xfId="14214"/>
    <cellStyle name="style1422967620036 2 2 2 3" xfId="8848"/>
    <cellStyle name="style1422967620036 2 2 3" xfId="14213"/>
    <cellStyle name="style1422967620036 2 2 4" xfId="6278"/>
    <cellStyle name="style1422967620036 2 3" xfId="3929"/>
    <cellStyle name="style1422967620036 2 3 2" xfId="3930"/>
    <cellStyle name="style1422967620036 2 3 2 2" xfId="14216"/>
    <cellStyle name="style1422967620036 2 3 2 3" xfId="8849"/>
    <cellStyle name="style1422967620036 2 3 3" xfId="14215"/>
    <cellStyle name="style1422967620036 2 3 4" xfId="6279"/>
    <cellStyle name="style1422967620036 2 4" xfId="3931"/>
    <cellStyle name="style1422967620036 2 4 2" xfId="14217"/>
    <cellStyle name="style1422967620036 2 4 3" xfId="8847"/>
    <cellStyle name="style1422967620036 2 5" xfId="14212"/>
    <cellStyle name="style1422967620036 2 6" xfId="6277"/>
    <cellStyle name="style1422967620036 3" xfId="3932"/>
    <cellStyle name="style1422967620036 3 2" xfId="3933"/>
    <cellStyle name="style1422967620036 3 2 2" xfId="14219"/>
    <cellStyle name="style1422967620036 3 2 3" xfId="8850"/>
    <cellStyle name="style1422967620036 3 3" xfId="14218"/>
    <cellStyle name="style1422967620036 3 4" xfId="6280"/>
    <cellStyle name="style1422967620036 4" xfId="3934"/>
    <cellStyle name="style1422967620036 4 2" xfId="3935"/>
    <cellStyle name="style1422967620036 4 2 2" xfId="14221"/>
    <cellStyle name="style1422967620036 4 2 3" xfId="8851"/>
    <cellStyle name="style1422967620036 4 3" xfId="14220"/>
    <cellStyle name="style1422967620036 4 4" xfId="6281"/>
    <cellStyle name="style1422967620036 5" xfId="3936"/>
    <cellStyle name="style1422967620036 5 2" xfId="14222"/>
    <cellStyle name="style1422967620036 5 3" xfId="8846"/>
    <cellStyle name="style1422967620036 6" xfId="14211"/>
    <cellStyle name="style1422967620036 7" xfId="6276"/>
    <cellStyle name="style1422967620067" xfId="3937"/>
    <cellStyle name="style1422967620067 2" xfId="3938"/>
    <cellStyle name="style1422967620067 2 2" xfId="3939"/>
    <cellStyle name="style1422967620067 2 2 2" xfId="3940"/>
    <cellStyle name="style1422967620067 2 2 2 2" xfId="14226"/>
    <cellStyle name="style1422967620067 2 2 2 3" xfId="8854"/>
    <cellStyle name="style1422967620067 2 2 3" xfId="14225"/>
    <cellStyle name="style1422967620067 2 2 4" xfId="6284"/>
    <cellStyle name="style1422967620067 2 3" xfId="3941"/>
    <cellStyle name="style1422967620067 2 3 2" xfId="3942"/>
    <cellStyle name="style1422967620067 2 3 2 2" xfId="14228"/>
    <cellStyle name="style1422967620067 2 3 2 3" xfId="8855"/>
    <cellStyle name="style1422967620067 2 3 3" xfId="14227"/>
    <cellStyle name="style1422967620067 2 3 4" xfId="6285"/>
    <cellStyle name="style1422967620067 2 4" xfId="3943"/>
    <cellStyle name="style1422967620067 2 4 2" xfId="14229"/>
    <cellStyle name="style1422967620067 2 4 3" xfId="8853"/>
    <cellStyle name="style1422967620067 2 5" xfId="14224"/>
    <cellStyle name="style1422967620067 2 6" xfId="6283"/>
    <cellStyle name="style1422967620067 3" xfId="3944"/>
    <cellStyle name="style1422967620067 3 2" xfId="3945"/>
    <cellStyle name="style1422967620067 3 2 2" xfId="14231"/>
    <cellStyle name="style1422967620067 3 2 3" xfId="8856"/>
    <cellStyle name="style1422967620067 3 3" xfId="14230"/>
    <cellStyle name="style1422967620067 3 4" xfId="6286"/>
    <cellStyle name="style1422967620067 4" xfId="3946"/>
    <cellStyle name="style1422967620067 4 2" xfId="3947"/>
    <cellStyle name="style1422967620067 4 2 2" xfId="14233"/>
    <cellStyle name="style1422967620067 4 2 3" xfId="8857"/>
    <cellStyle name="style1422967620067 4 3" xfId="14232"/>
    <cellStyle name="style1422967620067 4 4" xfId="6287"/>
    <cellStyle name="style1422967620067 5" xfId="3948"/>
    <cellStyle name="style1422967620067 5 2" xfId="14234"/>
    <cellStyle name="style1422967620067 5 3" xfId="8852"/>
    <cellStyle name="style1422967620067 6" xfId="14223"/>
    <cellStyle name="style1422967620067 7" xfId="6282"/>
    <cellStyle name="style1422967620098" xfId="3949"/>
    <cellStyle name="style1422967620098 2" xfId="3950"/>
    <cellStyle name="style1422967620098 2 2" xfId="3951"/>
    <cellStyle name="style1422967620098 2 2 2" xfId="3952"/>
    <cellStyle name="style1422967620098 2 2 2 2" xfId="14238"/>
    <cellStyle name="style1422967620098 2 2 2 3" xfId="8860"/>
    <cellStyle name="style1422967620098 2 2 3" xfId="14237"/>
    <cellStyle name="style1422967620098 2 2 4" xfId="6290"/>
    <cellStyle name="style1422967620098 2 3" xfId="3953"/>
    <cellStyle name="style1422967620098 2 3 2" xfId="3954"/>
    <cellStyle name="style1422967620098 2 3 2 2" xfId="14240"/>
    <cellStyle name="style1422967620098 2 3 2 3" xfId="8861"/>
    <cellStyle name="style1422967620098 2 3 3" xfId="14239"/>
    <cellStyle name="style1422967620098 2 3 4" xfId="6291"/>
    <cellStyle name="style1422967620098 2 4" xfId="3955"/>
    <cellStyle name="style1422967620098 2 4 2" xfId="14241"/>
    <cellStyle name="style1422967620098 2 4 3" xfId="8859"/>
    <cellStyle name="style1422967620098 2 5" xfId="14236"/>
    <cellStyle name="style1422967620098 2 6" xfId="6289"/>
    <cellStyle name="style1422967620098 3" xfId="3956"/>
    <cellStyle name="style1422967620098 3 2" xfId="3957"/>
    <cellStyle name="style1422967620098 3 2 2" xfId="14243"/>
    <cellStyle name="style1422967620098 3 2 3" xfId="8862"/>
    <cellStyle name="style1422967620098 3 3" xfId="14242"/>
    <cellStyle name="style1422967620098 3 4" xfId="6292"/>
    <cellStyle name="style1422967620098 4" xfId="3958"/>
    <cellStyle name="style1422967620098 4 2" xfId="3959"/>
    <cellStyle name="style1422967620098 4 2 2" xfId="14245"/>
    <cellStyle name="style1422967620098 4 2 3" xfId="8863"/>
    <cellStyle name="style1422967620098 4 3" xfId="14244"/>
    <cellStyle name="style1422967620098 4 4" xfId="6293"/>
    <cellStyle name="style1422967620098 5" xfId="3960"/>
    <cellStyle name="style1422967620098 5 2" xfId="14246"/>
    <cellStyle name="style1422967620098 5 3" xfId="8858"/>
    <cellStyle name="style1422967620098 6" xfId="14235"/>
    <cellStyle name="style1422967620098 7" xfId="6288"/>
    <cellStyle name="style1422967620145" xfId="3961"/>
    <cellStyle name="style1422967620145 2" xfId="3962"/>
    <cellStyle name="style1422967620145 2 2" xfId="3963"/>
    <cellStyle name="style1422967620145 2 2 2" xfId="3964"/>
    <cellStyle name="style1422967620145 2 2 2 2" xfId="14250"/>
    <cellStyle name="style1422967620145 2 2 2 3" xfId="8866"/>
    <cellStyle name="style1422967620145 2 2 3" xfId="14249"/>
    <cellStyle name="style1422967620145 2 2 4" xfId="6296"/>
    <cellStyle name="style1422967620145 2 3" xfId="3965"/>
    <cellStyle name="style1422967620145 2 3 2" xfId="3966"/>
    <cellStyle name="style1422967620145 2 3 2 2" xfId="14252"/>
    <cellStyle name="style1422967620145 2 3 2 3" xfId="8867"/>
    <cellStyle name="style1422967620145 2 3 3" xfId="14251"/>
    <cellStyle name="style1422967620145 2 3 4" xfId="6297"/>
    <cellStyle name="style1422967620145 2 4" xfId="3967"/>
    <cellStyle name="style1422967620145 2 4 2" xfId="14253"/>
    <cellStyle name="style1422967620145 2 4 3" xfId="8865"/>
    <cellStyle name="style1422967620145 2 5" xfId="14248"/>
    <cellStyle name="style1422967620145 2 6" xfId="6295"/>
    <cellStyle name="style1422967620145 3" xfId="3968"/>
    <cellStyle name="style1422967620145 3 2" xfId="3969"/>
    <cellStyle name="style1422967620145 3 2 2" xfId="14255"/>
    <cellStyle name="style1422967620145 3 2 3" xfId="8868"/>
    <cellStyle name="style1422967620145 3 3" xfId="14254"/>
    <cellStyle name="style1422967620145 3 4" xfId="6298"/>
    <cellStyle name="style1422967620145 4" xfId="3970"/>
    <cellStyle name="style1422967620145 4 2" xfId="3971"/>
    <cellStyle name="style1422967620145 4 2 2" xfId="14257"/>
    <cellStyle name="style1422967620145 4 2 3" xfId="8869"/>
    <cellStyle name="style1422967620145 4 3" xfId="14256"/>
    <cellStyle name="style1422967620145 4 4" xfId="6299"/>
    <cellStyle name="style1422967620145 5" xfId="3972"/>
    <cellStyle name="style1422967620145 5 2" xfId="14258"/>
    <cellStyle name="style1422967620145 5 3" xfId="8864"/>
    <cellStyle name="style1422967620145 6" xfId="14247"/>
    <cellStyle name="style1422967620145 7" xfId="6294"/>
    <cellStyle name="style1422967620176" xfId="3973"/>
    <cellStyle name="style1422967620176 2" xfId="3974"/>
    <cellStyle name="style1422967620176 2 2" xfId="3975"/>
    <cellStyle name="style1422967620176 2 2 2" xfId="3976"/>
    <cellStyle name="style1422967620176 2 2 2 2" xfId="14262"/>
    <cellStyle name="style1422967620176 2 2 2 3" xfId="8872"/>
    <cellStyle name="style1422967620176 2 2 3" xfId="14261"/>
    <cellStyle name="style1422967620176 2 2 4" xfId="6302"/>
    <cellStyle name="style1422967620176 2 3" xfId="3977"/>
    <cellStyle name="style1422967620176 2 3 2" xfId="3978"/>
    <cellStyle name="style1422967620176 2 3 2 2" xfId="14264"/>
    <cellStyle name="style1422967620176 2 3 2 3" xfId="8873"/>
    <cellStyle name="style1422967620176 2 3 3" xfId="14263"/>
    <cellStyle name="style1422967620176 2 3 4" xfId="6303"/>
    <cellStyle name="style1422967620176 2 4" xfId="3979"/>
    <cellStyle name="style1422967620176 2 4 2" xfId="14265"/>
    <cellStyle name="style1422967620176 2 4 3" xfId="8871"/>
    <cellStyle name="style1422967620176 2 5" xfId="14260"/>
    <cellStyle name="style1422967620176 2 6" xfId="6301"/>
    <cellStyle name="style1422967620176 3" xfId="3980"/>
    <cellStyle name="style1422967620176 3 2" xfId="3981"/>
    <cellStyle name="style1422967620176 3 2 2" xfId="14267"/>
    <cellStyle name="style1422967620176 3 2 3" xfId="8874"/>
    <cellStyle name="style1422967620176 3 3" xfId="14266"/>
    <cellStyle name="style1422967620176 3 4" xfId="6304"/>
    <cellStyle name="style1422967620176 4" xfId="3982"/>
    <cellStyle name="style1422967620176 4 2" xfId="3983"/>
    <cellStyle name="style1422967620176 4 2 2" xfId="14269"/>
    <cellStyle name="style1422967620176 4 2 3" xfId="8875"/>
    <cellStyle name="style1422967620176 4 3" xfId="14268"/>
    <cellStyle name="style1422967620176 4 4" xfId="6305"/>
    <cellStyle name="style1422967620176 5" xfId="3984"/>
    <cellStyle name="style1422967620176 5 2" xfId="14270"/>
    <cellStyle name="style1422967620176 5 3" xfId="8870"/>
    <cellStyle name="style1422967620176 6" xfId="14259"/>
    <cellStyle name="style1422967620176 7" xfId="6300"/>
    <cellStyle name="style1422967620192" xfId="3985"/>
    <cellStyle name="style1422967620192 2" xfId="3986"/>
    <cellStyle name="style1422967620192 2 2" xfId="3987"/>
    <cellStyle name="style1422967620192 2 2 2" xfId="3988"/>
    <cellStyle name="style1422967620192 2 2 2 2" xfId="14274"/>
    <cellStyle name="style1422967620192 2 2 2 3" xfId="8878"/>
    <cellStyle name="style1422967620192 2 2 3" xfId="14273"/>
    <cellStyle name="style1422967620192 2 2 4" xfId="6308"/>
    <cellStyle name="style1422967620192 2 3" xfId="3989"/>
    <cellStyle name="style1422967620192 2 3 2" xfId="3990"/>
    <cellStyle name="style1422967620192 2 3 2 2" xfId="14276"/>
    <cellStyle name="style1422967620192 2 3 2 3" xfId="8879"/>
    <cellStyle name="style1422967620192 2 3 3" xfId="14275"/>
    <cellStyle name="style1422967620192 2 3 4" xfId="6309"/>
    <cellStyle name="style1422967620192 2 4" xfId="3991"/>
    <cellStyle name="style1422967620192 2 4 2" xfId="14277"/>
    <cellStyle name="style1422967620192 2 4 3" xfId="8877"/>
    <cellStyle name="style1422967620192 2 5" xfId="14272"/>
    <cellStyle name="style1422967620192 2 6" xfId="6307"/>
    <cellStyle name="style1422967620192 3" xfId="3992"/>
    <cellStyle name="style1422967620192 3 2" xfId="3993"/>
    <cellStyle name="style1422967620192 3 2 2" xfId="14279"/>
    <cellStyle name="style1422967620192 3 2 3" xfId="8880"/>
    <cellStyle name="style1422967620192 3 3" xfId="14278"/>
    <cellStyle name="style1422967620192 3 4" xfId="6310"/>
    <cellStyle name="style1422967620192 4" xfId="3994"/>
    <cellStyle name="style1422967620192 4 2" xfId="3995"/>
    <cellStyle name="style1422967620192 4 2 2" xfId="14281"/>
    <cellStyle name="style1422967620192 4 2 3" xfId="8881"/>
    <cellStyle name="style1422967620192 4 3" xfId="14280"/>
    <cellStyle name="style1422967620192 4 4" xfId="6311"/>
    <cellStyle name="style1422967620192 5" xfId="3996"/>
    <cellStyle name="style1422967620192 5 2" xfId="14282"/>
    <cellStyle name="style1422967620192 5 3" xfId="8876"/>
    <cellStyle name="style1422967620192 6" xfId="14271"/>
    <cellStyle name="style1422967620192 7" xfId="6306"/>
    <cellStyle name="style1422967620239" xfId="3997"/>
    <cellStyle name="style1422967620239 2" xfId="3998"/>
    <cellStyle name="style1422967620239 2 2" xfId="3999"/>
    <cellStyle name="style1422967620239 2 2 2" xfId="4000"/>
    <cellStyle name="style1422967620239 2 2 2 2" xfId="14286"/>
    <cellStyle name="style1422967620239 2 2 2 3" xfId="8884"/>
    <cellStyle name="style1422967620239 2 2 3" xfId="14285"/>
    <cellStyle name="style1422967620239 2 2 4" xfId="6314"/>
    <cellStyle name="style1422967620239 2 3" xfId="4001"/>
    <cellStyle name="style1422967620239 2 3 2" xfId="4002"/>
    <cellStyle name="style1422967620239 2 3 2 2" xfId="14288"/>
    <cellStyle name="style1422967620239 2 3 2 3" xfId="8885"/>
    <cellStyle name="style1422967620239 2 3 3" xfId="14287"/>
    <cellStyle name="style1422967620239 2 3 4" xfId="6315"/>
    <cellStyle name="style1422967620239 2 4" xfId="4003"/>
    <cellStyle name="style1422967620239 2 4 2" xfId="14289"/>
    <cellStyle name="style1422967620239 2 4 3" xfId="8883"/>
    <cellStyle name="style1422967620239 2 5" xfId="14284"/>
    <cellStyle name="style1422967620239 2 6" xfId="6313"/>
    <cellStyle name="style1422967620239 3" xfId="4004"/>
    <cellStyle name="style1422967620239 3 2" xfId="4005"/>
    <cellStyle name="style1422967620239 3 2 2" xfId="14291"/>
    <cellStyle name="style1422967620239 3 2 3" xfId="8886"/>
    <cellStyle name="style1422967620239 3 3" xfId="14290"/>
    <cellStyle name="style1422967620239 3 4" xfId="6316"/>
    <cellStyle name="style1422967620239 4" xfId="4006"/>
    <cellStyle name="style1422967620239 4 2" xfId="4007"/>
    <cellStyle name="style1422967620239 4 2 2" xfId="14293"/>
    <cellStyle name="style1422967620239 4 2 3" xfId="8887"/>
    <cellStyle name="style1422967620239 4 3" xfId="14292"/>
    <cellStyle name="style1422967620239 4 4" xfId="6317"/>
    <cellStyle name="style1422967620239 5" xfId="4008"/>
    <cellStyle name="style1422967620239 5 2" xfId="14294"/>
    <cellStyle name="style1422967620239 5 3" xfId="8882"/>
    <cellStyle name="style1422967620239 6" xfId="14283"/>
    <cellStyle name="style1422967620239 7" xfId="6312"/>
    <cellStyle name="style1422967620270" xfId="4009"/>
    <cellStyle name="style1422967620270 2" xfId="4010"/>
    <cellStyle name="style1422967620270 2 2" xfId="4011"/>
    <cellStyle name="style1422967620270 2 2 2" xfId="4012"/>
    <cellStyle name="style1422967620270 2 2 2 2" xfId="14298"/>
    <cellStyle name="style1422967620270 2 2 2 3" xfId="8890"/>
    <cellStyle name="style1422967620270 2 2 3" xfId="14297"/>
    <cellStyle name="style1422967620270 2 2 4" xfId="6320"/>
    <cellStyle name="style1422967620270 2 3" xfId="4013"/>
    <cellStyle name="style1422967620270 2 3 2" xfId="4014"/>
    <cellStyle name="style1422967620270 2 3 2 2" xfId="14300"/>
    <cellStyle name="style1422967620270 2 3 2 3" xfId="8891"/>
    <cellStyle name="style1422967620270 2 3 3" xfId="14299"/>
    <cellStyle name="style1422967620270 2 3 4" xfId="6321"/>
    <cellStyle name="style1422967620270 2 4" xfId="4015"/>
    <cellStyle name="style1422967620270 2 4 2" xfId="14301"/>
    <cellStyle name="style1422967620270 2 4 3" xfId="8889"/>
    <cellStyle name="style1422967620270 2 5" xfId="14296"/>
    <cellStyle name="style1422967620270 2 6" xfId="6319"/>
    <cellStyle name="style1422967620270 3" xfId="4016"/>
    <cellStyle name="style1422967620270 3 2" xfId="4017"/>
    <cellStyle name="style1422967620270 3 2 2" xfId="14303"/>
    <cellStyle name="style1422967620270 3 2 3" xfId="8892"/>
    <cellStyle name="style1422967620270 3 3" xfId="14302"/>
    <cellStyle name="style1422967620270 3 4" xfId="6322"/>
    <cellStyle name="style1422967620270 4" xfId="4018"/>
    <cellStyle name="style1422967620270 4 2" xfId="4019"/>
    <cellStyle name="style1422967620270 4 2 2" xfId="14305"/>
    <cellStyle name="style1422967620270 4 2 3" xfId="8893"/>
    <cellStyle name="style1422967620270 4 3" xfId="14304"/>
    <cellStyle name="style1422967620270 4 4" xfId="6323"/>
    <cellStyle name="style1422967620270 5" xfId="4020"/>
    <cellStyle name="style1422967620270 5 2" xfId="14306"/>
    <cellStyle name="style1422967620270 5 3" xfId="8888"/>
    <cellStyle name="style1422967620270 6" xfId="14295"/>
    <cellStyle name="style1422967620270 7" xfId="6318"/>
    <cellStyle name="style1422967620301" xfId="4021"/>
    <cellStyle name="style1422967620301 2" xfId="4022"/>
    <cellStyle name="style1422967620301 2 2" xfId="4023"/>
    <cellStyle name="style1422967620301 2 2 2" xfId="4024"/>
    <cellStyle name="style1422967620301 2 2 2 2" xfId="14310"/>
    <cellStyle name="style1422967620301 2 2 2 3" xfId="8896"/>
    <cellStyle name="style1422967620301 2 2 3" xfId="14309"/>
    <cellStyle name="style1422967620301 2 2 4" xfId="6326"/>
    <cellStyle name="style1422967620301 2 3" xfId="4025"/>
    <cellStyle name="style1422967620301 2 3 2" xfId="4026"/>
    <cellStyle name="style1422967620301 2 3 2 2" xfId="14312"/>
    <cellStyle name="style1422967620301 2 3 2 3" xfId="8897"/>
    <cellStyle name="style1422967620301 2 3 3" xfId="14311"/>
    <cellStyle name="style1422967620301 2 3 4" xfId="6327"/>
    <cellStyle name="style1422967620301 2 4" xfId="4027"/>
    <cellStyle name="style1422967620301 2 4 2" xfId="14313"/>
    <cellStyle name="style1422967620301 2 4 3" xfId="8895"/>
    <cellStyle name="style1422967620301 2 5" xfId="14308"/>
    <cellStyle name="style1422967620301 2 6" xfId="6325"/>
    <cellStyle name="style1422967620301 3" xfId="4028"/>
    <cellStyle name="style1422967620301 3 2" xfId="4029"/>
    <cellStyle name="style1422967620301 3 2 2" xfId="14315"/>
    <cellStyle name="style1422967620301 3 2 3" xfId="8898"/>
    <cellStyle name="style1422967620301 3 3" xfId="14314"/>
    <cellStyle name="style1422967620301 3 4" xfId="6328"/>
    <cellStyle name="style1422967620301 4" xfId="4030"/>
    <cellStyle name="style1422967620301 4 2" xfId="4031"/>
    <cellStyle name="style1422967620301 4 2 2" xfId="14317"/>
    <cellStyle name="style1422967620301 4 2 3" xfId="8899"/>
    <cellStyle name="style1422967620301 4 3" xfId="14316"/>
    <cellStyle name="style1422967620301 4 4" xfId="6329"/>
    <cellStyle name="style1422967620301 5" xfId="4032"/>
    <cellStyle name="style1422967620301 5 2" xfId="14318"/>
    <cellStyle name="style1422967620301 5 3" xfId="8894"/>
    <cellStyle name="style1422967620301 6" xfId="14307"/>
    <cellStyle name="style1422967620301 7" xfId="6324"/>
    <cellStyle name="style1423688079362" xfId="436"/>
    <cellStyle name="style1423688079362 2" xfId="4033"/>
    <cellStyle name="style1423688079362 2 2" xfId="4034"/>
    <cellStyle name="style1423688079362 2 2 2" xfId="14320"/>
    <cellStyle name="style1423688079362 2 2 3" xfId="9537"/>
    <cellStyle name="style1423688079362 2 3" xfId="14319"/>
    <cellStyle name="style1423688079362 2 4" xfId="6967"/>
    <cellStyle name="style1423688079362 3" xfId="4035"/>
    <cellStyle name="style1423688079362 3 2" xfId="4036"/>
    <cellStyle name="style1423688079362 3 2 2" xfId="14322"/>
    <cellStyle name="style1423688079362 3 2 3" xfId="10021"/>
    <cellStyle name="style1423688079362 3 3" xfId="14321"/>
    <cellStyle name="style1423688079362 3 4" xfId="7451"/>
    <cellStyle name="style1423688079362 4" xfId="4037"/>
    <cellStyle name="style1423688079362 4 2" xfId="14323"/>
    <cellStyle name="style1423688079362 4 3" xfId="8153"/>
    <cellStyle name="style1423688079362 5" xfId="10727"/>
    <cellStyle name="style1423688079362 6" xfId="5583"/>
    <cellStyle name="style1423688079440" xfId="437"/>
    <cellStyle name="style1423688079440 2" xfId="4038"/>
    <cellStyle name="style1423688079440 2 2" xfId="4039"/>
    <cellStyle name="style1423688079440 2 2 2" xfId="14325"/>
    <cellStyle name="style1423688079440 2 2 3" xfId="9538"/>
    <cellStyle name="style1423688079440 2 3" xfId="14324"/>
    <cellStyle name="style1423688079440 2 4" xfId="6968"/>
    <cellStyle name="style1423688079440 3" xfId="4040"/>
    <cellStyle name="style1423688079440 3 2" xfId="4041"/>
    <cellStyle name="style1423688079440 3 2 2" xfId="14327"/>
    <cellStyle name="style1423688079440 3 2 3" xfId="10022"/>
    <cellStyle name="style1423688079440 3 3" xfId="14326"/>
    <cellStyle name="style1423688079440 3 4" xfId="7452"/>
    <cellStyle name="style1423688079440 4" xfId="4042"/>
    <cellStyle name="style1423688079440 4 2" xfId="14328"/>
    <cellStyle name="style1423688079440 4 3" xfId="8154"/>
    <cellStyle name="style1423688079440 5" xfId="10728"/>
    <cellStyle name="style1423688079440 6" xfId="5584"/>
    <cellStyle name="style1423688079486" xfId="438"/>
    <cellStyle name="style1423688079486 2" xfId="4043"/>
    <cellStyle name="style1423688079486 2 2" xfId="4044"/>
    <cellStyle name="style1423688079486 2 2 2" xfId="14330"/>
    <cellStyle name="style1423688079486 2 2 3" xfId="9539"/>
    <cellStyle name="style1423688079486 2 3" xfId="14329"/>
    <cellStyle name="style1423688079486 2 4" xfId="6969"/>
    <cellStyle name="style1423688079486 3" xfId="4045"/>
    <cellStyle name="style1423688079486 3 2" xfId="4046"/>
    <cellStyle name="style1423688079486 3 2 2" xfId="14332"/>
    <cellStyle name="style1423688079486 3 2 3" xfId="10023"/>
    <cellStyle name="style1423688079486 3 3" xfId="14331"/>
    <cellStyle name="style1423688079486 3 4" xfId="7453"/>
    <cellStyle name="style1423688079486 4" xfId="4047"/>
    <cellStyle name="style1423688079486 4 2" xfId="14333"/>
    <cellStyle name="style1423688079486 4 3" xfId="8155"/>
    <cellStyle name="style1423688079486 5" xfId="10729"/>
    <cellStyle name="style1423688079486 6" xfId="5585"/>
    <cellStyle name="style1423688079533" xfId="439"/>
    <cellStyle name="style1423688079533 2" xfId="4048"/>
    <cellStyle name="style1423688079533 2 2" xfId="4049"/>
    <cellStyle name="style1423688079533 2 2 2" xfId="14335"/>
    <cellStyle name="style1423688079533 2 2 3" xfId="9540"/>
    <cellStyle name="style1423688079533 2 3" xfId="14334"/>
    <cellStyle name="style1423688079533 2 4" xfId="6970"/>
    <cellStyle name="style1423688079533 3" xfId="4050"/>
    <cellStyle name="style1423688079533 3 2" xfId="4051"/>
    <cellStyle name="style1423688079533 3 2 2" xfId="14337"/>
    <cellStyle name="style1423688079533 3 2 3" xfId="10024"/>
    <cellStyle name="style1423688079533 3 3" xfId="14336"/>
    <cellStyle name="style1423688079533 3 4" xfId="7454"/>
    <cellStyle name="style1423688079533 4" xfId="4052"/>
    <cellStyle name="style1423688079533 4 2" xfId="14338"/>
    <cellStyle name="style1423688079533 4 3" xfId="8156"/>
    <cellStyle name="style1423688079533 5" xfId="10730"/>
    <cellStyle name="style1423688079533 6" xfId="5586"/>
    <cellStyle name="style1423688079580" xfId="440"/>
    <cellStyle name="style1423688079580 2" xfId="4053"/>
    <cellStyle name="style1423688079580 2 2" xfId="4054"/>
    <cellStyle name="style1423688079580 2 2 2" xfId="14340"/>
    <cellStyle name="style1423688079580 2 2 3" xfId="9541"/>
    <cellStyle name="style1423688079580 2 3" xfId="14339"/>
    <cellStyle name="style1423688079580 2 4" xfId="6971"/>
    <cellStyle name="style1423688079580 3" xfId="4055"/>
    <cellStyle name="style1423688079580 3 2" xfId="4056"/>
    <cellStyle name="style1423688079580 3 2 2" xfId="14342"/>
    <cellStyle name="style1423688079580 3 2 3" xfId="10025"/>
    <cellStyle name="style1423688079580 3 3" xfId="14341"/>
    <cellStyle name="style1423688079580 3 4" xfId="7455"/>
    <cellStyle name="style1423688079580 4" xfId="4057"/>
    <cellStyle name="style1423688079580 4 2" xfId="14343"/>
    <cellStyle name="style1423688079580 4 3" xfId="8157"/>
    <cellStyle name="style1423688079580 5" xfId="10731"/>
    <cellStyle name="style1423688079580 6" xfId="5587"/>
    <cellStyle name="style1423688079627" xfId="441"/>
    <cellStyle name="style1423688079627 2" xfId="4058"/>
    <cellStyle name="style1423688079627 2 2" xfId="4059"/>
    <cellStyle name="style1423688079627 2 2 2" xfId="14345"/>
    <cellStyle name="style1423688079627 2 2 3" xfId="9542"/>
    <cellStyle name="style1423688079627 2 3" xfId="14344"/>
    <cellStyle name="style1423688079627 2 4" xfId="6972"/>
    <cellStyle name="style1423688079627 3" xfId="4060"/>
    <cellStyle name="style1423688079627 3 2" xfId="4061"/>
    <cellStyle name="style1423688079627 3 2 2" xfId="14347"/>
    <cellStyle name="style1423688079627 3 2 3" xfId="10026"/>
    <cellStyle name="style1423688079627 3 3" xfId="14346"/>
    <cellStyle name="style1423688079627 3 4" xfId="7456"/>
    <cellStyle name="style1423688079627 4" xfId="4062"/>
    <cellStyle name="style1423688079627 4 2" xfId="14348"/>
    <cellStyle name="style1423688079627 4 3" xfId="8158"/>
    <cellStyle name="style1423688079627 5" xfId="10732"/>
    <cellStyle name="style1423688079627 6" xfId="5588"/>
    <cellStyle name="style1423688079674" xfId="442"/>
    <cellStyle name="style1423688079674 2" xfId="4063"/>
    <cellStyle name="style1423688079674 2 2" xfId="4064"/>
    <cellStyle name="style1423688079674 2 2 2" xfId="14350"/>
    <cellStyle name="style1423688079674 2 2 3" xfId="9543"/>
    <cellStyle name="style1423688079674 2 3" xfId="14349"/>
    <cellStyle name="style1423688079674 2 4" xfId="6973"/>
    <cellStyle name="style1423688079674 3" xfId="4065"/>
    <cellStyle name="style1423688079674 3 2" xfId="4066"/>
    <cellStyle name="style1423688079674 3 2 2" xfId="14352"/>
    <cellStyle name="style1423688079674 3 2 3" xfId="10027"/>
    <cellStyle name="style1423688079674 3 3" xfId="14351"/>
    <cellStyle name="style1423688079674 3 4" xfId="7457"/>
    <cellStyle name="style1423688079674 4" xfId="4067"/>
    <cellStyle name="style1423688079674 4 2" xfId="14353"/>
    <cellStyle name="style1423688079674 4 3" xfId="8159"/>
    <cellStyle name="style1423688079674 5" xfId="10733"/>
    <cellStyle name="style1423688079674 6" xfId="5589"/>
    <cellStyle name="style1423688079736" xfId="443"/>
    <cellStyle name="style1423688079736 2" xfId="4068"/>
    <cellStyle name="style1423688079736 2 2" xfId="4069"/>
    <cellStyle name="style1423688079736 2 2 2" xfId="14355"/>
    <cellStyle name="style1423688079736 2 2 3" xfId="9544"/>
    <cellStyle name="style1423688079736 2 3" xfId="14354"/>
    <cellStyle name="style1423688079736 2 4" xfId="6974"/>
    <cellStyle name="style1423688079736 3" xfId="4070"/>
    <cellStyle name="style1423688079736 3 2" xfId="4071"/>
    <cellStyle name="style1423688079736 3 2 2" xfId="14357"/>
    <cellStyle name="style1423688079736 3 2 3" xfId="10028"/>
    <cellStyle name="style1423688079736 3 3" xfId="14356"/>
    <cellStyle name="style1423688079736 3 4" xfId="7458"/>
    <cellStyle name="style1423688079736 4" xfId="4072"/>
    <cellStyle name="style1423688079736 4 2" xfId="14358"/>
    <cellStyle name="style1423688079736 4 3" xfId="8160"/>
    <cellStyle name="style1423688079736 5" xfId="10734"/>
    <cellStyle name="style1423688079736 6" xfId="5590"/>
    <cellStyle name="style1423688079783" xfId="444"/>
    <cellStyle name="style1423688079783 2" xfId="4073"/>
    <cellStyle name="style1423688079783 2 2" xfId="4074"/>
    <cellStyle name="style1423688079783 2 2 2" xfId="14360"/>
    <cellStyle name="style1423688079783 2 2 3" xfId="9545"/>
    <cellStyle name="style1423688079783 2 3" xfId="14359"/>
    <cellStyle name="style1423688079783 2 4" xfId="6975"/>
    <cellStyle name="style1423688079783 3" xfId="4075"/>
    <cellStyle name="style1423688079783 3 2" xfId="4076"/>
    <cellStyle name="style1423688079783 3 2 2" xfId="14362"/>
    <cellStyle name="style1423688079783 3 2 3" xfId="10029"/>
    <cellStyle name="style1423688079783 3 3" xfId="14361"/>
    <cellStyle name="style1423688079783 3 4" xfId="7459"/>
    <cellStyle name="style1423688079783 4" xfId="4077"/>
    <cellStyle name="style1423688079783 4 2" xfId="14363"/>
    <cellStyle name="style1423688079783 4 3" xfId="8161"/>
    <cellStyle name="style1423688079783 5" xfId="10735"/>
    <cellStyle name="style1423688079783 6" xfId="5591"/>
    <cellStyle name="style1423688079830" xfId="445"/>
    <cellStyle name="style1423688079830 2" xfId="4078"/>
    <cellStyle name="style1423688079830 2 2" xfId="4079"/>
    <cellStyle name="style1423688079830 2 2 2" xfId="14365"/>
    <cellStyle name="style1423688079830 2 2 3" xfId="9546"/>
    <cellStyle name="style1423688079830 2 3" xfId="14364"/>
    <cellStyle name="style1423688079830 2 4" xfId="6976"/>
    <cellStyle name="style1423688079830 3" xfId="4080"/>
    <cellStyle name="style1423688079830 3 2" xfId="4081"/>
    <cellStyle name="style1423688079830 3 2 2" xfId="14367"/>
    <cellStyle name="style1423688079830 3 2 3" xfId="10030"/>
    <cellStyle name="style1423688079830 3 3" xfId="14366"/>
    <cellStyle name="style1423688079830 3 4" xfId="7460"/>
    <cellStyle name="style1423688079830 4" xfId="4082"/>
    <cellStyle name="style1423688079830 4 2" xfId="14368"/>
    <cellStyle name="style1423688079830 4 3" xfId="8162"/>
    <cellStyle name="style1423688079830 5" xfId="10736"/>
    <cellStyle name="style1423688079830 6" xfId="5592"/>
    <cellStyle name="style1423688079861" xfId="446"/>
    <cellStyle name="style1423688079861 2" xfId="4083"/>
    <cellStyle name="style1423688079861 2 2" xfId="4084"/>
    <cellStyle name="style1423688079861 2 2 2" xfId="14370"/>
    <cellStyle name="style1423688079861 2 2 3" xfId="9547"/>
    <cellStyle name="style1423688079861 2 3" xfId="14369"/>
    <cellStyle name="style1423688079861 2 4" xfId="6977"/>
    <cellStyle name="style1423688079861 3" xfId="4085"/>
    <cellStyle name="style1423688079861 3 2" xfId="4086"/>
    <cellStyle name="style1423688079861 3 2 2" xfId="14372"/>
    <cellStyle name="style1423688079861 3 2 3" xfId="10031"/>
    <cellStyle name="style1423688079861 3 3" xfId="14371"/>
    <cellStyle name="style1423688079861 3 4" xfId="7461"/>
    <cellStyle name="style1423688079861 4" xfId="4087"/>
    <cellStyle name="style1423688079861 4 2" xfId="14373"/>
    <cellStyle name="style1423688079861 4 3" xfId="8163"/>
    <cellStyle name="style1423688079861 5" xfId="10737"/>
    <cellStyle name="style1423688079861 6" xfId="5593"/>
    <cellStyle name="style1423688079908" xfId="447"/>
    <cellStyle name="style1423688079908 2" xfId="4088"/>
    <cellStyle name="style1423688079908 2 2" xfId="4089"/>
    <cellStyle name="style1423688079908 2 2 2" xfId="14375"/>
    <cellStyle name="style1423688079908 2 2 3" xfId="9548"/>
    <cellStyle name="style1423688079908 2 3" xfId="14374"/>
    <cellStyle name="style1423688079908 2 4" xfId="6978"/>
    <cellStyle name="style1423688079908 3" xfId="4090"/>
    <cellStyle name="style1423688079908 3 2" xfId="4091"/>
    <cellStyle name="style1423688079908 3 2 2" xfId="14377"/>
    <cellStyle name="style1423688079908 3 2 3" xfId="10032"/>
    <cellStyle name="style1423688079908 3 3" xfId="14376"/>
    <cellStyle name="style1423688079908 3 4" xfId="7462"/>
    <cellStyle name="style1423688079908 4" xfId="4092"/>
    <cellStyle name="style1423688079908 4 2" xfId="14378"/>
    <cellStyle name="style1423688079908 4 3" xfId="8164"/>
    <cellStyle name="style1423688079908 5" xfId="10738"/>
    <cellStyle name="style1423688079908 6" xfId="5594"/>
    <cellStyle name="style1423688079954" xfId="448"/>
    <cellStyle name="style1423688079954 2" xfId="4093"/>
    <cellStyle name="style1423688079954 2 2" xfId="4094"/>
    <cellStyle name="style1423688079954 2 2 2" xfId="14380"/>
    <cellStyle name="style1423688079954 2 2 3" xfId="9549"/>
    <cellStyle name="style1423688079954 2 3" xfId="14379"/>
    <cellStyle name="style1423688079954 2 4" xfId="6979"/>
    <cellStyle name="style1423688079954 3" xfId="4095"/>
    <cellStyle name="style1423688079954 3 2" xfId="4096"/>
    <cellStyle name="style1423688079954 3 2 2" xfId="14382"/>
    <cellStyle name="style1423688079954 3 2 3" xfId="10033"/>
    <cellStyle name="style1423688079954 3 3" xfId="14381"/>
    <cellStyle name="style1423688079954 3 4" xfId="7463"/>
    <cellStyle name="style1423688079954 4" xfId="4097"/>
    <cellStyle name="style1423688079954 4 2" xfId="14383"/>
    <cellStyle name="style1423688079954 4 3" xfId="8165"/>
    <cellStyle name="style1423688079954 5" xfId="10739"/>
    <cellStyle name="style1423688079954 6" xfId="5595"/>
    <cellStyle name="style1423688079986" xfId="449"/>
    <cellStyle name="style1423688079986 2" xfId="4098"/>
    <cellStyle name="style1423688079986 2 2" xfId="4099"/>
    <cellStyle name="style1423688079986 2 2 2" xfId="14385"/>
    <cellStyle name="style1423688079986 2 2 3" xfId="9550"/>
    <cellStyle name="style1423688079986 2 3" xfId="14384"/>
    <cellStyle name="style1423688079986 2 4" xfId="6980"/>
    <cellStyle name="style1423688079986 3" xfId="4100"/>
    <cellStyle name="style1423688079986 3 2" xfId="4101"/>
    <cellStyle name="style1423688079986 3 2 2" xfId="14387"/>
    <cellStyle name="style1423688079986 3 2 3" xfId="10034"/>
    <cellStyle name="style1423688079986 3 3" xfId="14386"/>
    <cellStyle name="style1423688079986 3 4" xfId="7464"/>
    <cellStyle name="style1423688079986 4" xfId="4102"/>
    <cellStyle name="style1423688079986 4 2" xfId="14388"/>
    <cellStyle name="style1423688079986 4 3" xfId="8166"/>
    <cellStyle name="style1423688079986 5" xfId="10740"/>
    <cellStyle name="style1423688079986 6" xfId="5596"/>
    <cellStyle name="style1423688080095" xfId="450"/>
    <cellStyle name="style1423688080095 2" xfId="4103"/>
    <cellStyle name="style1423688080095 2 2" xfId="4104"/>
    <cellStyle name="style1423688080095 2 2 2" xfId="14390"/>
    <cellStyle name="style1423688080095 2 2 3" xfId="9551"/>
    <cellStyle name="style1423688080095 2 3" xfId="14389"/>
    <cellStyle name="style1423688080095 2 4" xfId="6981"/>
    <cellStyle name="style1423688080095 3" xfId="4105"/>
    <cellStyle name="style1423688080095 3 2" xfId="4106"/>
    <cellStyle name="style1423688080095 3 2 2" xfId="14392"/>
    <cellStyle name="style1423688080095 3 2 3" xfId="10035"/>
    <cellStyle name="style1423688080095 3 3" xfId="14391"/>
    <cellStyle name="style1423688080095 3 4" xfId="7465"/>
    <cellStyle name="style1423688080095 4" xfId="4107"/>
    <cellStyle name="style1423688080095 4 2" xfId="14393"/>
    <cellStyle name="style1423688080095 4 3" xfId="8167"/>
    <cellStyle name="style1423688080095 5" xfId="10741"/>
    <cellStyle name="style1423688080095 6" xfId="5597"/>
    <cellStyle name="style1423688080126" xfId="451"/>
    <cellStyle name="style1423688080126 2" xfId="4108"/>
    <cellStyle name="style1423688080126 2 2" xfId="4109"/>
    <cellStyle name="style1423688080126 2 2 2" xfId="14395"/>
    <cellStyle name="style1423688080126 2 2 3" xfId="9552"/>
    <cellStyle name="style1423688080126 2 3" xfId="14394"/>
    <cellStyle name="style1423688080126 2 4" xfId="6982"/>
    <cellStyle name="style1423688080126 3" xfId="4110"/>
    <cellStyle name="style1423688080126 3 2" xfId="4111"/>
    <cellStyle name="style1423688080126 3 2 2" xfId="14397"/>
    <cellStyle name="style1423688080126 3 2 3" xfId="10036"/>
    <cellStyle name="style1423688080126 3 3" xfId="14396"/>
    <cellStyle name="style1423688080126 3 4" xfId="7466"/>
    <cellStyle name="style1423688080126 4" xfId="4112"/>
    <cellStyle name="style1423688080126 4 2" xfId="14398"/>
    <cellStyle name="style1423688080126 4 3" xfId="8168"/>
    <cellStyle name="style1423688080126 5" xfId="10742"/>
    <cellStyle name="style1423688080126 6" xfId="5598"/>
    <cellStyle name="style1423688080173" xfId="452"/>
    <cellStyle name="style1423688080173 2" xfId="4113"/>
    <cellStyle name="style1423688080173 2 2" xfId="4114"/>
    <cellStyle name="style1423688080173 2 2 2" xfId="14400"/>
    <cellStyle name="style1423688080173 2 2 3" xfId="9553"/>
    <cellStyle name="style1423688080173 2 3" xfId="14399"/>
    <cellStyle name="style1423688080173 2 4" xfId="6983"/>
    <cellStyle name="style1423688080173 3" xfId="4115"/>
    <cellStyle name="style1423688080173 3 2" xfId="4116"/>
    <cellStyle name="style1423688080173 3 2 2" xfId="14402"/>
    <cellStyle name="style1423688080173 3 2 3" xfId="10037"/>
    <cellStyle name="style1423688080173 3 3" xfId="14401"/>
    <cellStyle name="style1423688080173 3 4" xfId="7467"/>
    <cellStyle name="style1423688080173 4" xfId="4117"/>
    <cellStyle name="style1423688080173 4 2" xfId="14403"/>
    <cellStyle name="style1423688080173 4 3" xfId="8169"/>
    <cellStyle name="style1423688080173 5" xfId="10743"/>
    <cellStyle name="style1423688080173 6" xfId="5599"/>
    <cellStyle name="style1423688080204" xfId="453"/>
    <cellStyle name="style1423688080204 2" xfId="4118"/>
    <cellStyle name="style1423688080204 2 2" xfId="4119"/>
    <cellStyle name="style1423688080204 2 2 2" xfId="14405"/>
    <cellStyle name="style1423688080204 2 2 3" xfId="9554"/>
    <cellStyle name="style1423688080204 2 3" xfId="14404"/>
    <cellStyle name="style1423688080204 2 4" xfId="6984"/>
    <cellStyle name="style1423688080204 3" xfId="4120"/>
    <cellStyle name="style1423688080204 3 2" xfId="4121"/>
    <cellStyle name="style1423688080204 3 2 2" xfId="14407"/>
    <cellStyle name="style1423688080204 3 2 3" xfId="10038"/>
    <cellStyle name="style1423688080204 3 3" xfId="14406"/>
    <cellStyle name="style1423688080204 3 4" xfId="7468"/>
    <cellStyle name="style1423688080204 4" xfId="4122"/>
    <cellStyle name="style1423688080204 4 2" xfId="14408"/>
    <cellStyle name="style1423688080204 4 3" xfId="8170"/>
    <cellStyle name="style1423688080204 5" xfId="10744"/>
    <cellStyle name="style1423688080204 6" xfId="5600"/>
    <cellStyle name="style1423688080235" xfId="454"/>
    <cellStyle name="style1423688080235 2" xfId="4123"/>
    <cellStyle name="style1423688080235 2 2" xfId="4124"/>
    <cellStyle name="style1423688080235 2 2 2" xfId="14410"/>
    <cellStyle name="style1423688080235 2 2 3" xfId="9555"/>
    <cellStyle name="style1423688080235 2 3" xfId="14409"/>
    <cellStyle name="style1423688080235 2 4" xfId="6985"/>
    <cellStyle name="style1423688080235 3" xfId="4125"/>
    <cellStyle name="style1423688080235 3 2" xfId="4126"/>
    <cellStyle name="style1423688080235 3 2 2" xfId="14412"/>
    <cellStyle name="style1423688080235 3 2 3" xfId="10039"/>
    <cellStyle name="style1423688080235 3 3" xfId="14411"/>
    <cellStyle name="style1423688080235 3 4" xfId="7469"/>
    <cellStyle name="style1423688080235 4" xfId="4127"/>
    <cellStyle name="style1423688080235 4 2" xfId="14413"/>
    <cellStyle name="style1423688080235 4 3" xfId="8171"/>
    <cellStyle name="style1423688080235 5" xfId="10745"/>
    <cellStyle name="style1423688080235 6" xfId="5601"/>
    <cellStyle name="style1423688080282" xfId="455"/>
    <cellStyle name="style1423688080282 2" xfId="4128"/>
    <cellStyle name="style1423688080282 2 2" xfId="4129"/>
    <cellStyle name="style1423688080282 2 2 2" xfId="14415"/>
    <cellStyle name="style1423688080282 2 2 3" xfId="9556"/>
    <cellStyle name="style1423688080282 2 3" xfId="14414"/>
    <cellStyle name="style1423688080282 2 4" xfId="6986"/>
    <cellStyle name="style1423688080282 3" xfId="4130"/>
    <cellStyle name="style1423688080282 3 2" xfId="4131"/>
    <cellStyle name="style1423688080282 3 2 2" xfId="14417"/>
    <cellStyle name="style1423688080282 3 2 3" xfId="10040"/>
    <cellStyle name="style1423688080282 3 3" xfId="14416"/>
    <cellStyle name="style1423688080282 3 4" xfId="7470"/>
    <cellStyle name="style1423688080282 4" xfId="4132"/>
    <cellStyle name="style1423688080282 4 2" xfId="14418"/>
    <cellStyle name="style1423688080282 4 3" xfId="8172"/>
    <cellStyle name="style1423688080282 5" xfId="10746"/>
    <cellStyle name="style1423688080282 6" xfId="5602"/>
    <cellStyle name="style1423688080313" xfId="456"/>
    <cellStyle name="style1423688080313 2" xfId="4133"/>
    <cellStyle name="style1423688080313 2 2" xfId="4134"/>
    <cellStyle name="style1423688080313 2 2 2" xfId="14420"/>
    <cellStyle name="style1423688080313 2 2 3" xfId="9557"/>
    <cellStyle name="style1423688080313 2 3" xfId="14419"/>
    <cellStyle name="style1423688080313 2 4" xfId="6987"/>
    <cellStyle name="style1423688080313 3" xfId="4135"/>
    <cellStyle name="style1423688080313 3 2" xfId="4136"/>
    <cellStyle name="style1423688080313 3 2 2" xfId="14422"/>
    <cellStyle name="style1423688080313 3 2 3" xfId="10041"/>
    <cellStyle name="style1423688080313 3 3" xfId="14421"/>
    <cellStyle name="style1423688080313 3 4" xfId="7471"/>
    <cellStyle name="style1423688080313 4" xfId="4137"/>
    <cellStyle name="style1423688080313 4 2" xfId="14423"/>
    <cellStyle name="style1423688080313 4 3" xfId="8173"/>
    <cellStyle name="style1423688080313 5" xfId="10747"/>
    <cellStyle name="style1423688080313 6" xfId="5603"/>
    <cellStyle name="style1423688080360" xfId="457"/>
    <cellStyle name="style1423688080360 2" xfId="4138"/>
    <cellStyle name="style1423688080360 2 2" xfId="4139"/>
    <cellStyle name="style1423688080360 2 2 2" xfId="14425"/>
    <cellStyle name="style1423688080360 2 2 3" xfId="9558"/>
    <cellStyle name="style1423688080360 2 3" xfId="14424"/>
    <cellStyle name="style1423688080360 2 4" xfId="6988"/>
    <cellStyle name="style1423688080360 3" xfId="4140"/>
    <cellStyle name="style1423688080360 3 2" xfId="4141"/>
    <cellStyle name="style1423688080360 3 2 2" xfId="14427"/>
    <cellStyle name="style1423688080360 3 2 3" xfId="10042"/>
    <cellStyle name="style1423688080360 3 3" xfId="14426"/>
    <cellStyle name="style1423688080360 3 4" xfId="7472"/>
    <cellStyle name="style1423688080360 4" xfId="4142"/>
    <cellStyle name="style1423688080360 4 2" xfId="14428"/>
    <cellStyle name="style1423688080360 4 3" xfId="8174"/>
    <cellStyle name="style1423688080360 5" xfId="10748"/>
    <cellStyle name="style1423688080360 6" xfId="5604"/>
    <cellStyle name="style1423688080407" xfId="458"/>
    <cellStyle name="style1423688080407 2" xfId="4143"/>
    <cellStyle name="style1423688080407 2 2" xfId="4144"/>
    <cellStyle name="style1423688080407 2 2 2" xfId="14430"/>
    <cellStyle name="style1423688080407 2 2 3" xfId="9559"/>
    <cellStyle name="style1423688080407 2 3" xfId="14429"/>
    <cellStyle name="style1423688080407 2 4" xfId="6989"/>
    <cellStyle name="style1423688080407 3" xfId="4145"/>
    <cellStyle name="style1423688080407 3 2" xfId="4146"/>
    <cellStyle name="style1423688080407 3 2 2" xfId="14432"/>
    <cellStyle name="style1423688080407 3 2 3" xfId="10043"/>
    <cellStyle name="style1423688080407 3 3" xfId="14431"/>
    <cellStyle name="style1423688080407 3 4" xfId="7473"/>
    <cellStyle name="style1423688080407 4" xfId="4147"/>
    <cellStyle name="style1423688080407 4 2" xfId="14433"/>
    <cellStyle name="style1423688080407 4 3" xfId="8175"/>
    <cellStyle name="style1423688080407 5" xfId="10749"/>
    <cellStyle name="style1423688080407 6" xfId="5605"/>
    <cellStyle name="style1423688080454" xfId="459"/>
    <cellStyle name="style1423688080454 2" xfId="4148"/>
    <cellStyle name="style1423688080454 2 2" xfId="4149"/>
    <cellStyle name="style1423688080454 2 2 2" xfId="14435"/>
    <cellStyle name="style1423688080454 2 2 3" xfId="9560"/>
    <cellStyle name="style1423688080454 2 3" xfId="14434"/>
    <cellStyle name="style1423688080454 2 4" xfId="6990"/>
    <cellStyle name="style1423688080454 3" xfId="4150"/>
    <cellStyle name="style1423688080454 3 2" xfId="4151"/>
    <cellStyle name="style1423688080454 3 2 2" xfId="14437"/>
    <cellStyle name="style1423688080454 3 2 3" xfId="10044"/>
    <cellStyle name="style1423688080454 3 3" xfId="14436"/>
    <cellStyle name="style1423688080454 3 4" xfId="7474"/>
    <cellStyle name="style1423688080454 4" xfId="4152"/>
    <cellStyle name="style1423688080454 4 2" xfId="14438"/>
    <cellStyle name="style1423688080454 4 3" xfId="8176"/>
    <cellStyle name="style1423688080454 5" xfId="10750"/>
    <cellStyle name="style1423688080454 6" xfId="5606"/>
    <cellStyle name="style1423688080485" xfId="460"/>
    <cellStyle name="style1423688080485 2" xfId="4153"/>
    <cellStyle name="style1423688080485 2 2" xfId="4154"/>
    <cellStyle name="style1423688080485 2 2 2" xfId="14440"/>
    <cellStyle name="style1423688080485 2 2 3" xfId="9561"/>
    <cellStyle name="style1423688080485 2 3" xfId="14439"/>
    <cellStyle name="style1423688080485 2 4" xfId="6991"/>
    <cellStyle name="style1423688080485 3" xfId="4155"/>
    <cellStyle name="style1423688080485 3 2" xfId="4156"/>
    <cellStyle name="style1423688080485 3 2 2" xfId="14442"/>
    <cellStyle name="style1423688080485 3 2 3" xfId="10045"/>
    <cellStyle name="style1423688080485 3 3" xfId="14441"/>
    <cellStyle name="style1423688080485 3 4" xfId="7475"/>
    <cellStyle name="style1423688080485 4" xfId="4157"/>
    <cellStyle name="style1423688080485 4 2" xfId="14443"/>
    <cellStyle name="style1423688080485 4 3" xfId="8177"/>
    <cellStyle name="style1423688080485 5" xfId="10751"/>
    <cellStyle name="style1423688080485 6" xfId="5607"/>
    <cellStyle name="style1423688080532" xfId="461"/>
    <cellStyle name="style1423688080532 2" xfId="4158"/>
    <cellStyle name="style1423688080532 2 2" xfId="4159"/>
    <cellStyle name="style1423688080532 2 2 2" xfId="14445"/>
    <cellStyle name="style1423688080532 2 2 3" xfId="9562"/>
    <cellStyle name="style1423688080532 2 3" xfId="14444"/>
    <cellStyle name="style1423688080532 2 4" xfId="6992"/>
    <cellStyle name="style1423688080532 3" xfId="4160"/>
    <cellStyle name="style1423688080532 3 2" xfId="4161"/>
    <cellStyle name="style1423688080532 3 2 2" xfId="14447"/>
    <cellStyle name="style1423688080532 3 2 3" xfId="10046"/>
    <cellStyle name="style1423688080532 3 3" xfId="14446"/>
    <cellStyle name="style1423688080532 3 4" xfId="7476"/>
    <cellStyle name="style1423688080532 4" xfId="4162"/>
    <cellStyle name="style1423688080532 4 2" xfId="14448"/>
    <cellStyle name="style1423688080532 4 3" xfId="8178"/>
    <cellStyle name="style1423688080532 5" xfId="10752"/>
    <cellStyle name="style1423688080532 6" xfId="5608"/>
    <cellStyle name="style1423688080578" xfId="462"/>
    <cellStyle name="style1423688080578 2" xfId="4163"/>
    <cellStyle name="style1423688080578 2 2" xfId="4164"/>
    <cellStyle name="style1423688080578 2 2 2" xfId="14450"/>
    <cellStyle name="style1423688080578 2 2 3" xfId="9563"/>
    <cellStyle name="style1423688080578 2 3" xfId="14449"/>
    <cellStyle name="style1423688080578 2 4" xfId="6993"/>
    <cellStyle name="style1423688080578 3" xfId="4165"/>
    <cellStyle name="style1423688080578 3 2" xfId="4166"/>
    <cellStyle name="style1423688080578 3 2 2" xfId="14452"/>
    <cellStyle name="style1423688080578 3 2 3" xfId="10047"/>
    <cellStyle name="style1423688080578 3 3" xfId="14451"/>
    <cellStyle name="style1423688080578 3 4" xfId="7477"/>
    <cellStyle name="style1423688080578 4" xfId="4167"/>
    <cellStyle name="style1423688080578 4 2" xfId="14453"/>
    <cellStyle name="style1423688080578 4 3" xfId="8179"/>
    <cellStyle name="style1423688080578 5" xfId="10753"/>
    <cellStyle name="style1423688080578 6" xfId="5609"/>
    <cellStyle name="style1423688080625" xfId="463"/>
    <cellStyle name="style1423688080625 2" xfId="4168"/>
    <cellStyle name="style1423688080625 2 2" xfId="4169"/>
    <cellStyle name="style1423688080625 2 2 2" xfId="14455"/>
    <cellStyle name="style1423688080625 2 2 3" xfId="9564"/>
    <cellStyle name="style1423688080625 2 3" xfId="14454"/>
    <cellStyle name="style1423688080625 2 4" xfId="6994"/>
    <cellStyle name="style1423688080625 3" xfId="4170"/>
    <cellStyle name="style1423688080625 3 2" xfId="4171"/>
    <cellStyle name="style1423688080625 3 2 2" xfId="14457"/>
    <cellStyle name="style1423688080625 3 2 3" xfId="10048"/>
    <cellStyle name="style1423688080625 3 3" xfId="14456"/>
    <cellStyle name="style1423688080625 3 4" xfId="7478"/>
    <cellStyle name="style1423688080625 4" xfId="4172"/>
    <cellStyle name="style1423688080625 4 2" xfId="14458"/>
    <cellStyle name="style1423688080625 4 3" xfId="8180"/>
    <cellStyle name="style1423688080625 5" xfId="10754"/>
    <cellStyle name="style1423688080625 6" xfId="5610"/>
    <cellStyle name="style1423688080656" xfId="464"/>
    <cellStyle name="style1423688080656 2" xfId="4173"/>
    <cellStyle name="style1423688080656 2 2" xfId="4174"/>
    <cellStyle name="style1423688080656 2 2 2" xfId="14460"/>
    <cellStyle name="style1423688080656 2 2 3" xfId="9565"/>
    <cellStyle name="style1423688080656 2 3" xfId="14459"/>
    <cellStyle name="style1423688080656 2 4" xfId="6995"/>
    <cellStyle name="style1423688080656 3" xfId="4175"/>
    <cellStyle name="style1423688080656 3 2" xfId="4176"/>
    <cellStyle name="style1423688080656 3 2 2" xfId="14462"/>
    <cellStyle name="style1423688080656 3 2 3" xfId="10049"/>
    <cellStyle name="style1423688080656 3 3" xfId="14461"/>
    <cellStyle name="style1423688080656 3 4" xfId="7479"/>
    <cellStyle name="style1423688080656 4" xfId="4177"/>
    <cellStyle name="style1423688080656 4 2" xfId="14463"/>
    <cellStyle name="style1423688080656 4 3" xfId="8181"/>
    <cellStyle name="style1423688080656 5" xfId="10755"/>
    <cellStyle name="style1423688080656 6" xfId="5611"/>
    <cellStyle name="style1423688080703" xfId="465"/>
    <cellStyle name="style1423688080703 2" xfId="4178"/>
    <cellStyle name="style1423688080703 2 2" xfId="4179"/>
    <cellStyle name="style1423688080703 2 2 2" xfId="14465"/>
    <cellStyle name="style1423688080703 2 2 3" xfId="9566"/>
    <cellStyle name="style1423688080703 2 3" xfId="14464"/>
    <cellStyle name="style1423688080703 2 4" xfId="6996"/>
    <cellStyle name="style1423688080703 3" xfId="4180"/>
    <cellStyle name="style1423688080703 3 2" xfId="4181"/>
    <cellStyle name="style1423688080703 3 2 2" xfId="14467"/>
    <cellStyle name="style1423688080703 3 2 3" xfId="10050"/>
    <cellStyle name="style1423688080703 3 3" xfId="14466"/>
    <cellStyle name="style1423688080703 3 4" xfId="7480"/>
    <cellStyle name="style1423688080703 4" xfId="4182"/>
    <cellStyle name="style1423688080703 4 2" xfId="14468"/>
    <cellStyle name="style1423688080703 4 3" xfId="8182"/>
    <cellStyle name="style1423688080703 5" xfId="10756"/>
    <cellStyle name="style1423688080703 6" xfId="5612"/>
    <cellStyle name="style1423688080734" xfId="466"/>
    <cellStyle name="style1423688080734 2" xfId="4183"/>
    <cellStyle name="style1423688080734 2 2" xfId="4184"/>
    <cellStyle name="style1423688080734 2 2 2" xfId="14470"/>
    <cellStyle name="style1423688080734 2 2 3" xfId="9567"/>
    <cellStyle name="style1423688080734 2 3" xfId="14469"/>
    <cellStyle name="style1423688080734 2 4" xfId="6997"/>
    <cellStyle name="style1423688080734 3" xfId="4185"/>
    <cellStyle name="style1423688080734 3 2" xfId="4186"/>
    <cellStyle name="style1423688080734 3 2 2" xfId="14472"/>
    <cellStyle name="style1423688080734 3 2 3" xfId="10051"/>
    <cellStyle name="style1423688080734 3 3" xfId="14471"/>
    <cellStyle name="style1423688080734 3 4" xfId="7481"/>
    <cellStyle name="style1423688080734 4" xfId="4187"/>
    <cellStyle name="style1423688080734 4 2" xfId="14473"/>
    <cellStyle name="style1423688080734 4 3" xfId="8183"/>
    <cellStyle name="style1423688080734 5" xfId="10757"/>
    <cellStyle name="style1423688080734 6" xfId="5613"/>
    <cellStyle name="style1423688080828" xfId="467"/>
    <cellStyle name="style1423688080828 2" xfId="4188"/>
    <cellStyle name="style1423688080828 2 2" xfId="4189"/>
    <cellStyle name="style1423688080828 2 2 2" xfId="14475"/>
    <cellStyle name="style1423688080828 2 2 3" xfId="9568"/>
    <cellStyle name="style1423688080828 2 3" xfId="14474"/>
    <cellStyle name="style1423688080828 2 4" xfId="6998"/>
    <cellStyle name="style1423688080828 3" xfId="4190"/>
    <cellStyle name="style1423688080828 3 2" xfId="4191"/>
    <cellStyle name="style1423688080828 3 2 2" xfId="14477"/>
    <cellStyle name="style1423688080828 3 2 3" xfId="10052"/>
    <cellStyle name="style1423688080828 3 3" xfId="14476"/>
    <cellStyle name="style1423688080828 3 4" xfId="7482"/>
    <cellStyle name="style1423688080828 4" xfId="4192"/>
    <cellStyle name="style1423688080828 4 2" xfId="14478"/>
    <cellStyle name="style1423688080828 4 3" xfId="8184"/>
    <cellStyle name="style1423688080828 5" xfId="10758"/>
    <cellStyle name="style1423688080828 6" xfId="5614"/>
    <cellStyle name="style1423688080859" xfId="468"/>
    <cellStyle name="style1423688080859 2" xfId="4193"/>
    <cellStyle name="style1423688080859 2 2" xfId="4194"/>
    <cellStyle name="style1423688080859 2 2 2" xfId="14480"/>
    <cellStyle name="style1423688080859 2 2 3" xfId="9569"/>
    <cellStyle name="style1423688080859 2 3" xfId="14479"/>
    <cellStyle name="style1423688080859 2 4" xfId="6999"/>
    <cellStyle name="style1423688080859 3" xfId="4195"/>
    <cellStyle name="style1423688080859 3 2" xfId="4196"/>
    <cellStyle name="style1423688080859 3 2 2" xfId="14482"/>
    <cellStyle name="style1423688080859 3 2 3" xfId="10053"/>
    <cellStyle name="style1423688080859 3 3" xfId="14481"/>
    <cellStyle name="style1423688080859 3 4" xfId="7483"/>
    <cellStyle name="style1423688080859 4" xfId="4197"/>
    <cellStyle name="style1423688080859 4 2" xfId="14483"/>
    <cellStyle name="style1423688080859 4 3" xfId="8185"/>
    <cellStyle name="style1423688080859 5" xfId="10759"/>
    <cellStyle name="style1423688080859 6" xfId="5615"/>
    <cellStyle name="style1423688080906" xfId="469"/>
    <cellStyle name="style1423688080906 2" xfId="4198"/>
    <cellStyle name="style1423688080906 2 2" xfId="4199"/>
    <cellStyle name="style1423688080906 2 2 2" xfId="14485"/>
    <cellStyle name="style1423688080906 2 2 3" xfId="9570"/>
    <cellStyle name="style1423688080906 2 3" xfId="14484"/>
    <cellStyle name="style1423688080906 2 4" xfId="7000"/>
    <cellStyle name="style1423688080906 3" xfId="4200"/>
    <cellStyle name="style1423688080906 3 2" xfId="4201"/>
    <cellStyle name="style1423688080906 3 2 2" xfId="14487"/>
    <cellStyle name="style1423688080906 3 2 3" xfId="10054"/>
    <cellStyle name="style1423688080906 3 3" xfId="14486"/>
    <cellStyle name="style1423688080906 3 4" xfId="7484"/>
    <cellStyle name="style1423688080906 4" xfId="4202"/>
    <cellStyle name="style1423688080906 4 2" xfId="14488"/>
    <cellStyle name="style1423688080906 4 3" xfId="8186"/>
    <cellStyle name="style1423688080906 5" xfId="10760"/>
    <cellStyle name="style1423688080906 6" xfId="5616"/>
    <cellStyle name="style1423688080937" xfId="470"/>
    <cellStyle name="style1423688080937 2" xfId="4203"/>
    <cellStyle name="style1423688080937 2 2" xfId="4204"/>
    <cellStyle name="style1423688080937 2 2 2" xfId="14490"/>
    <cellStyle name="style1423688080937 2 2 3" xfId="9571"/>
    <cellStyle name="style1423688080937 2 3" xfId="14489"/>
    <cellStyle name="style1423688080937 2 4" xfId="7001"/>
    <cellStyle name="style1423688080937 3" xfId="4205"/>
    <cellStyle name="style1423688080937 3 2" xfId="4206"/>
    <cellStyle name="style1423688080937 3 2 2" xfId="14492"/>
    <cellStyle name="style1423688080937 3 2 3" xfId="10055"/>
    <cellStyle name="style1423688080937 3 3" xfId="14491"/>
    <cellStyle name="style1423688080937 3 4" xfId="7485"/>
    <cellStyle name="style1423688080937 4" xfId="4207"/>
    <cellStyle name="style1423688080937 4 2" xfId="14493"/>
    <cellStyle name="style1423688080937 4 3" xfId="8187"/>
    <cellStyle name="style1423688080937 5" xfId="10761"/>
    <cellStyle name="style1423688080937 6" xfId="5617"/>
    <cellStyle name="style1423688080968" xfId="471"/>
    <cellStyle name="style1423688080968 2" xfId="4208"/>
    <cellStyle name="style1423688080968 2 2" xfId="4209"/>
    <cellStyle name="style1423688080968 2 2 2" xfId="14495"/>
    <cellStyle name="style1423688080968 2 2 3" xfId="9572"/>
    <cellStyle name="style1423688080968 2 3" xfId="14494"/>
    <cellStyle name="style1423688080968 2 4" xfId="7002"/>
    <cellStyle name="style1423688080968 3" xfId="4210"/>
    <cellStyle name="style1423688080968 3 2" xfId="4211"/>
    <cellStyle name="style1423688080968 3 2 2" xfId="14497"/>
    <cellStyle name="style1423688080968 3 2 3" xfId="10056"/>
    <cellStyle name="style1423688080968 3 3" xfId="14496"/>
    <cellStyle name="style1423688080968 3 4" xfId="7486"/>
    <cellStyle name="style1423688080968 4" xfId="4212"/>
    <cellStyle name="style1423688080968 4 2" xfId="14498"/>
    <cellStyle name="style1423688080968 4 3" xfId="8188"/>
    <cellStyle name="style1423688080968 5" xfId="10762"/>
    <cellStyle name="style1423688080968 6" xfId="5618"/>
    <cellStyle name="style1423688081000" xfId="472"/>
    <cellStyle name="style1423688081000 2" xfId="4213"/>
    <cellStyle name="style1423688081000 2 2" xfId="4214"/>
    <cellStyle name="style1423688081000 2 2 2" xfId="14500"/>
    <cellStyle name="style1423688081000 2 2 3" xfId="9573"/>
    <cellStyle name="style1423688081000 2 3" xfId="14499"/>
    <cellStyle name="style1423688081000 2 4" xfId="7003"/>
    <cellStyle name="style1423688081000 3" xfId="4215"/>
    <cellStyle name="style1423688081000 3 2" xfId="4216"/>
    <cellStyle name="style1423688081000 3 2 2" xfId="14502"/>
    <cellStyle name="style1423688081000 3 2 3" xfId="10057"/>
    <cellStyle name="style1423688081000 3 3" xfId="14501"/>
    <cellStyle name="style1423688081000 3 4" xfId="7487"/>
    <cellStyle name="style1423688081000 4" xfId="4217"/>
    <cellStyle name="style1423688081000 4 2" xfId="14503"/>
    <cellStyle name="style1423688081000 4 3" xfId="8189"/>
    <cellStyle name="style1423688081000 5" xfId="10763"/>
    <cellStyle name="style1423688081000 6" xfId="5619"/>
    <cellStyle name="style1423688081031" xfId="473"/>
    <cellStyle name="style1423688081031 2" xfId="4218"/>
    <cellStyle name="style1423688081031 2 2" xfId="4219"/>
    <cellStyle name="style1423688081031 2 2 2" xfId="14505"/>
    <cellStyle name="style1423688081031 2 2 3" xfId="9574"/>
    <cellStyle name="style1423688081031 2 3" xfId="14504"/>
    <cellStyle name="style1423688081031 2 4" xfId="7004"/>
    <cellStyle name="style1423688081031 3" xfId="4220"/>
    <cellStyle name="style1423688081031 3 2" xfId="4221"/>
    <cellStyle name="style1423688081031 3 2 2" xfId="14507"/>
    <cellStyle name="style1423688081031 3 2 3" xfId="10058"/>
    <cellStyle name="style1423688081031 3 3" xfId="14506"/>
    <cellStyle name="style1423688081031 3 4" xfId="7488"/>
    <cellStyle name="style1423688081031 4" xfId="4222"/>
    <cellStyle name="style1423688081031 4 2" xfId="14508"/>
    <cellStyle name="style1423688081031 4 3" xfId="8190"/>
    <cellStyle name="style1423688081031 5" xfId="10764"/>
    <cellStyle name="style1423688081031 6" xfId="5620"/>
    <cellStyle name="style1423688081078" xfId="474"/>
    <cellStyle name="style1423688081078 2" xfId="4223"/>
    <cellStyle name="style1423688081078 2 2" xfId="4224"/>
    <cellStyle name="style1423688081078 2 2 2" xfId="14510"/>
    <cellStyle name="style1423688081078 2 2 3" xfId="9575"/>
    <cellStyle name="style1423688081078 2 3" xfId="14509"/>
    <cellStyle name="style1423688081078 2 4" xfId="7005"/>
    <cellStyle name="style1423688081078 3" xfId="4225"/>
    <cellStyle name="style1423688081078 3 2" xfId="4226"/>
    <cellStyle name="style1423688081078 3 2 2" xfId="14512"/>
    <cellStyle name="style1423688081078 3 2 3" xfId="10059"/>
    <cellStyle name="style1423688081078 3 3" xfId="14511"/>
    <cellStyle name="style1423688081078 3 4" xfId="7489"/>
    <cellStyle name="style1423688081078 4" xfId="4227"/>
    <cellStyle name="style1423688081078 4 2" xfId="14513"/>
    <cellStyle name="style1423688081078 4 3" xfId="8191"/>
    <cellStyle name="style1423688081078 5" xfId="10765"/>
    <cellStyle name="style1423688081078 6" xfId="5621"/>
    <cellStyle name="style1423688081124" xfId="475"/>
    <cellStyle name="style1423688081124 2" xfId="4228"/>
    <cellStyle name="style1423688081124 2 2" xfId="4229"/>
    <cellStyle name="style1423688081124 2 2 2" xfId="14515"/>
    <cellStyle name="style1423688081124 2 2 3" xfId="9576"/>
    <cellStyle name="style1423688081124 2 3" xfId="14514"/>
    <cellStyle name="style1423688081124 2 4" xfId="7006"/>
    <cellStyle name="style1423688081124 3" xfId="4230"/>
    <cellStyle name="style1423688081124 3 2" xfId="4231"/>
    <cellStyle name="style1423688081124 3 2 2" xfId="14517"/>
    <cellStyle name="style1423688081124 3 2 3" xfId="10060"/>
    <cellStyle name="style1423688081124 3 3" xfId="14516"/>
    <cellStyle name="style1423688081124 3 4" xfId="7490"/>
    <cellStyle name="style1423688081124 4" xfId="4232"/>
    <cellStyle name="style1423688081124 4 2" xfId="14518"/>
    <cellStyle name="style1423688081124 4 3" xfId="8192"/>
    <cellStyle name="style1423688081124 5" xfId="10766"/>
    <cellStyle name="style1423688081124 6" xfId="5622"/>
    <cellStyle name="style1423688081156" xfId="476"/>
    <cellStyle name="style1423688081156 2" xfId="4233"/>
    <cellStyle name="style1423688081156 2 2" xfId="4234"/>
    <cellStyle name="style1423688081156 2 2 2" xfId="14520"/>
    <cellStyle name="style1423688081156 2 2 3" xfId="9577"/>
    <cellStyle name="style1423688081156 2 3" xfId="14519"/>
    <cellStyle name="style1423688081156 2 4" xfId="7007"/>
    <cellStyle name="style1423688081156 3" xfId="4235"/>
    <cellStyle name="style1423688081156 3 2" xfId="4236"/>
    <cellStyle name="style1423688081156 3 2 2" xfId="14522"/>
    <cellStyle name="style1423688081156 3 2 3" xfId="10061"/>
    <cellStyle name="style1423688081156 3 3" xfId="14521"/>
    <cellStyle name="style1423688081156 3 4" xfId="7491"/>
    <cellStyle name="style1423688081156 4" xfId="4237"/>
    <cellStyle name="style1423688081156 4 2" xfId="14523"/>
    <cellStyle name="style1423688081156 4 3" xfId="8193"/>
    <cellStyle name="style1423688081156 5" xfId="10767"/>
    <cellStyle name="style1423688081156 6" xfId="5623"/>
    <cellStyle name="style1423688081202" xfId="477"/>
    <cellStyle name="style1423688081202 2" xfId="4238"/>
    <cellStyle name="style1423688081202 2 2" xfId="4239"/>
    <cellStyle name="style1423688081202 2 2 2" xfId="14525"/>
    <cellStyle name="style1423688081202 2 2 3" xfId="9578"/>
    <cellStyle name="style1423688081202 2 3" xfId="14524"/>
    <cellStyle name="style1423688081202 2 4" xfId="7008"/>
    <cellStyle name="style1423688081202 3" xfId="4240"/>
    <cellStyle name="style1423688081202 3 2" xfId="4241"/>
    <cellStyle name="style1423688081202 3 2 2" xfId="14527"/>
    <cellStyle name="style1423688081202 3 2 3" xfId="10062"/>
    <cellStyle name="style1423688081202 3 3" xfId="14526"/>
    <cellStyle name="style1423688081202 3 4" xfId="7492"/>
    <cellStyle name="style1423688081202 4" xfId="4242"/>
    <cellStyle name="style1423688081202 4 2" xfId="14528"/>
    <cellStyle name="style1423688081202 4 3" xfId="8194"/>
    <cellStyle name="style1423688081202 5" xfId="10768"/>
    <cellStyle name="style1423688081202 6" xfId="5624"/>
    <cellStyle name="style1423688081234" xfId="478"/>
    <cellStyle name="style1423688081234 2" xfId="4243"/>
    <cellStyle name="style1423688081234 2 2" xfId="4244"/>
    <cellStyle name="style1423688081234 2 2 2" xfId="14530"/>
    <cellStyle name="style1423688081234 2 2 3" xfId="9579"/>
    <cellStyle name="style1423688081234 2 3" xfId="14529"/>
    <cellStyle name="style1423688081234 2 4" xfId="7009"/>
    <cellStyle name="style1423688081234 3" xfId="4245"/>
    <cellStyle name="style1423688081234 3 2" xfId="4246"/>
    <cellStyle name="style1423688081234 3 2 2" xfId="14532"/>
    <cellStyle name="style1423688081234 3 2 3" xfId="10063"/>
    <cellStyle name="style1423688081234 3 3" xfId="14531"/>
    <cellStyle name="style1423688081234 3 4" xfId="7493"/>
    <cellStyle name="style1423688081234 4" xfId="4247"/>
    <cellStyle name="style1423688081234 4 2" xfId="14533"/>
    <cellStyle name="style1423688081234 4 3" xfId="8195"/>
    <cellStyle name="style1423688081234 5" xfId="10769"/>
    <cellStyle name="style1423688081234 6" xfId="5625"/>
    <cellStyle name="style1423688081280" xfId="479"/>
    <cellStyle name="style1423688081280 2" xfId="4248"/>
    <cellStyle name="style1423688081280 2 2" xfId="4249"/>
    <cellStyle name="style1423688081280 2 2 2" xfId="14535"/>
    <cellStyle name="style1423688081280 2 2 3" xfId="9580"/>
    <cellStyle name="style1423688081280 2 3" xfId="14534"/>
    <cellStyle name="style1423688081280 2 4" xfId="7010"/>
    <cellStyle name="style1423688081280 3" xfId="4250"/>
    <cellStyle name="style1423688081280 3 2" xfId="4251"/>
    <cellStyle name="style1423688081280 3 2 2" xfId="14537"/>
    <cellStyle name="style1423688081280 3 2 3" xfId="10064"/>
    <cellStyle name="style1423688081280 3 3" xfId="14536"/>
    <cellStyle name="style1423688081280 3 4" xfId="7494"/>
    <cellStyle name="style1423688081280 4" xfId="4252"/>
    <cellStyle name="style1423688081280 4 2" xfId="14538"/>
    <cellStyle name="style1423688081280 4 3" xfId="8196"/>
    <cellStyle name="style1423688081280 5" xfId="10770"/>
    <cellStyle name="style1423688081280 6" xfId="5626"/>
    <cellStyle name="style1423688081327" xfId="480"/>
    <cellStyle name="style1423688081327 2" xfId="4253"/>
    <cellStyle name="style1423688081327 2 2" xfId="4254"/>
    <cellStyle name="style1423688081327 2 2 2" xfId="14540"/>
    <cellStyle name="style1423688081327 2 2 3" xfId="9581"/>
    <cellStyle name="style1423688081327 2 3" xfId="14539"/>
    <cellStyle name="style1423688081327 2 4" xfId="7011"/>
    <cellStyle name="style1423688081327 3" xfId="4255"/>
    <cellStyle name="style1423688081327 3 2" xfId="4256"/>
    <cellStyle name="style1423688081327 3 2 2" xfId="14542"/>
    <cellStyle name="style1423688081327 3 2 3" xfId="10065"/>
    <cellStyle name="style1423688081327 3 3" xfId="14541"/>
    <cellStyle name="style1423688081327 3 4" xfId="7495"/>
    <cellStyle name="style1423688081327 4" xfId="4257"/>
    <cellStyle name="style1423688081327 4 2" xfId="14543"/>
    <cellStyle name="style1423688081327 4 3" xfId="8197"/>
    <cellStyle name="style1423688081327 5" xfId="10771"/>
    <cellStyle name="style1423688081327 6" xfId="5627"/>
    <cellStyle name="style1423688081358" xfId="481"/>
    <cellStyle name="style1423688081358 2" xfId="4258"/>
    <cellStyle name="style1423688081358 2 2" xfId="4259"/>
    <cellStyle name="style1423688081358 2 2 2" xfId="14545"/>
    <cellStyle name="style1423688081358 2 2 3" xfId="9582"/>
    <cellStyle name="style1423688081358 2 3" xfId="14544"/>
    <cellStyle name="style1423688081358 2 4" xfId="7012"/>
    <cellStyle name="style1423688081358 3" xfId="4260"/>
    <cellStyle name="style1423688081358 3 2" xfId="4261"/>
    <cellStyle name="style1423688081358 3 2 2" xfId="14547"/>
    <cellStyle name="style1423688081358 3 2 3" xfId="10066"/>
    <cellStyle name="style1423688081358 3 3" xfId="14546"/>
    <cellStyle name="style1423688081358 3 4" xfId="7496"/>
    <cellStyle name="style1423688081358 4" xfId="4262"/>
    <cellStyle name="style1423688081358 4 2" xfId="14548"/>
    <cellStyle name="style1423688081358 4 3" xfId="8198"/>
    <cellStyle name="style1423688081358 5" xfId="10772"/>
    <cellStyle name="style1423688081358 6" xfId="5628"/>
    <cellStyle name="style1423688081483" xfId="482"/>
    <cellStyle name="style1423688081483 2" xfId="4263"/>
    <cellStyle name="style1423688081483 2 2" xfId="4264"/>
    <cellStyle name="style1423688081483 2 2 2" xfId="14550"/>
    <cellStyle name="style1423688081483 2 2 3" xfId="9583"/>
    <cellStyle name="style1423688081483 2 3" xfId="14549"/>
    <cellStyle name="style1423688081483 2 4" xfId="7013"/>
    <cellStyle name="style1423688081483 3" xfId="4265"/>
    <cellStyle name="style1423688081483 3 2" xfId="4266"/>
    <cellStyle name="style1423688081483 3 2 2" xfId="14552"/>
    <cellStyle name="style1423688081483 3 2 3" xfId="10067"/>
    <cellStyle name="style1423688081483 3 3" xfId="14551"/>
    <cellStyle name="style1423688081483 3 4" xfId="7497"/>
    <cellStyle name="style1423688081483 4" xfId="4267"/>
    <cellStyle name="style1423688081483 4 2" xfId="14553"/>
    <cellStyle name="style1423688081483 4 3" xfId="8199"/>
    <cellStyle name="style1423688081483 5" xfId="10773"/>
    <cellStyle name="style1423688081483 6" xfId="5629"/>
    <cellStyle name="style1423688081514" xfId="483"/>
    <cellStyle name="style1423688081514 2" xfId="4268"/>
    <cellStyle name="style1423688081514 2 2" xfId="4269"/>
    <cellStyle name="style1423688081514 2 2 2" xfId="14555"/>
    <cellStyle name="style1423688081514 2 2 3" xfId="9584"/>
    <cellStyle name="style1423688081514 2 3" xfId="14554"/>
    <cellStyle name="style1423688081514 2 4" xfId="7014"/>
    <cellStyle name="style1423688081514 3" xfId="4270"/>
    <cellStyle name="style1423688081514 3 2" xfId="4271"/>
    <cellStyle name="style1423688081514 3 2 2" xfId="14557"/>
    <cellStyle name="style1423688081514 3 2 3" xfId="10068"/>
    <cellStyle name="style1423688081514 3 3" xfId="14556"/>
    <cellStyle name="style1423688081514 3 4" xfId="7498"/>
    <cellStyle name="style1423688081514 4" xfId="4272"/>
    <cellStyle name="style1423688081514 4 2" xfId="14558"/>
    <cellStyle name="style1423688081514 4 3" xfId="8200"/>
    <cellStyle name="style1423688081514 5" xfId="10774"/>
    <cellStyle name="style1423688081514 6" xfId="5630"/>
    <cellStyle name="style1423688081546" xfId="484"/>
    <cellStyle name="style1423688081546 2" xfId="4273"/>
    <cellStyle name="style1423688081546 2 2" xfId="4274"/>
    <cellStyle name="style1423688081546 2 2 2" xfId="14560"/>
    <cellStyle name="style1423688081546 2 2 3" xfId="9585"/>
    <cellStyle name="style1423688081546 2 3" xfId="14559"/>
    <cellStyle name="style1423688081546 2 4" xfId="7015"/>
    <cellStyle name="style1423688081546 3" xfId="4275"/>
    <cellStyle name="style1423688081546 3 2" xfId="4276"/>
    <cellStyle name="style1423688081546 3 2 2" xfId="14562"/>
    <cellStyle name="style1423688081546 3 2 3" xfId="10069"/>
    <cellStyle name="style1423688081546 3 3" xfId="14561"/>
    <cellStyle name="style1423688081546 3 4" xfId="7499"/>
    <cellStyle name="style1423688081546 4" xfId="4277"/>
    <cellStyle name="style1423688081546 4 2" xfId="14563"/>
    <cellStyle name="style1423688081546 4 3" xfId="8201"/>
    <cellStyle name="style1423688081546 5" xfId="10775"/>
    <cellStyle name="style1423688081546 6" xfId="5631"/>
    <cellStyle name="style1423688081577" xfId="485"/>
    <cellStyle name="style1423688081577 2" xfId="4278"/>
    <cellStyle name="style1423688081577 2 2" xfId="4279"/>
    <cellStyle name="style1423688081577 2 2 2" xfId="14565"/>
    <cellStyle name="style1423688081577 2 2 3" xfId="9586"/>
    <cellStyle name="style1423688081577 2 3" xfId="14564"/>
    <cellStyle name="style1423688081577 2 4" xfId="7016"/>
    <cellStyle name="style1423688081577 3" xfId="4280"/>
    <cellStyle name="style1423688081577 3 2" xfId="4281"/>
    <cellStyle name="style1423688081577 3 2 2" xfId="14567"/>
    <cellStyle name="style1423688081577 3 2 3" xfId="10070"/>
    <cellStyle name="style1423688081577 3 3" xfId="14566"/>
    <cellStyle name="style1423688081577 3 4" xfId="7500"/>
    <cellStyle name="style1423688081577 4" xfId="4282"/>
    <cellStyle name="style1423688081577 4 2" xfId="14568"/>
    <cellStyle name="style1423688081577 4 3" xfId="8202"/>
    <cellStyle name="style1423688081577 5" xfId="10776"/>
    <cellStyle name="style1423688081577 6" xfId="5632"/>
    <cellStyle name="style1423688081608" xfId="486"/>
    <cellStyle name="style1423688081608 2" xfId="4283"/>
    <cellStyle name="style1423688081608 2 2" xfId="4284"/>
    <cellStyle name="style1423688081608 2 2 2" xfId="14570"/>
    <cellStyle name="style1423688081608 2 2 3" xfId="9587"/>
    <cellStyle name="style1423688081608 2 3" xfId="14569"/>
    <cellStyle name="style1423688081608 2 4" xfId="7017"/>
    <cellStyle name="style1423688081608 3" xfId="4285"/>
    <cellStyle name="style1423688081608 3 2" xfId="4286"/>
    <cellStyle name="style1423688081608 3 2 2" xfId="14572"/>
    <cellStyle name="style1423688081608 3 2 3" xfId="10071"/>
    <cellStyle name="style1423688081608 3 3" xfId="14571"/>
    <cellStyle name="style1423688081608 3 4" xfId="7501"/>
    <cellStyle name="style1423688081608 4" xfId="4287"/>
    <cellStyle name="style1423688081608 4 2" xfId="14573"/>
    <cellStyle name="style1423688081608 4 3" xfId="8203"/>
    <cellStyle name="style1423688081608 5" xfId="10777"/>
    <cellStyle name="style1423688081608 6" xfId="5633"/>
    <cellStyle name="style1423688081639" xfId="487"/>
    <cellStyle name="style1423688081639 2" xfId="4288"/>
    <cellStyle name="style1423688081639 2 2" xfId="4289"/>
    <cellStyle name="style1423688081639 2 2 2" xfId="14575"/>
    <cellStyle name="style1423688081639 2 2 3" xfId="9588"/>
    <cellStyle name="style1423688081639 2 3" xfId="14574"/>
    <cellStyle name="style1423688081639 2 4" xfId="7018"/>
    <cellStyle name="style1423688081639 3" xfId="4290"/>
    <cellStyle name="style1423688081639 3 2" xfId="4291"/>
    <cellStyle name="style1423688081639 3 2 2" xfId="14577"/>
    <cellStyle name="style1423688081639 3 2 3" xfId="10072"/>
    <cellStyle name="style1423688081639 3 3" xfId="14576"/>
    <cellStyle name="style1423688081639 3 4" xfId="7502"/>
    <cellStyle name="style1423688081639 4" xfId="4292"/>
    <cellStyle name="style1423688081639 4 2" xfId="14578"/>
    <cellStyle name="style1423688081639 4 3" xfId="8204"/>
    <cellStyle name="style1423688081639 5" xfId="10778"/>
    <cellStyle name="style1423688081639 6" xfId="5634"/>
    <cellStyle name="style1423688081670" xfId="488"/>
    <cellStyle name="style1423688081670 2" xfId="4293"/>
    <cellStyle name="style1423688081670 2 2" xfId="4294"/>
    <cellStyle name="style1423688081670 2 2 2" xfId="14580"/>
    <cellStyle name="style1423688081670 2 2 3" xfId="9589"/>
    <cellStyle name="style1423688081670 2 3" xfId="14579"/>
    <cellStyle name="style1423688081670 2 4" xfId="7019"/>
    <cellStyle name="style1423688081670 3" xfId="4295"/>
    <cellStyle name="style1423688081670 3 2" xfId="4296"/>
    <cellStyle name="style1423688081670 3 2 2" xfId="14582"/>
    <cellStyle name="style1423688081670 3 2 3" xfId="10073"/>
    <cellStyle name="style1423688081670 3 3" xfId="14581"/>
    <cellStyle name="style1423688081670 3 4" xfId="7503"/>
    <cellStyle name="style1423688081670 4" xfId="4297"/>
    <cellStyle name="style1423688081670 4 2" xfId="14583"/>
    <cellStyle name="style1423688081670 4 3" xfId="8205"/>
    <cellStyle name="style1423688081670 5" xfId="10779"/>
    <cellStyle name="style1423688081670 6" xfId="5635"/>
    <cellStyle name="style1423688081702" xfId="489"/>
    <cellStyle name="style1423688081702 2" xfId="4298"/>
    <cellStyle name="style1423688081702 2 2" xfId="4299"/>
    <cellStyle name="style1423688081702 2 2 2" xfId="14585"/>
    <cellStyle name="style1423688081702 2 2 3" xfId="9590"/>
    <cellStyle name="style1423688081702 2 3" xfId="14584"/>
    <cellStyle name="style1423688081702 2 4" xfId="7020"/>
    <cellStyle name="style1423688081702 3" xfId="4300"/>
    <cellStyle name="style1423688081702 3 2" xfId="4301"/>
    <cellStyle name="style1423688081702 3 2 2" xfId="14587"/>
    <cellStyle name="style1423688081702 3 2 3" xfId="10074"/>
    <cellStyle name="style1423688081702 3 3" xfId="14586"/>
    <cellStyle name="style1423688081702 3 4" xfId="7504"/>
    <cellStyle name="style1423688081702 4" xfId="4302"/>
    <cellStyle name="style1423688081702 4 2" xfId="14588"/>
    <cellStyle name="style1423688081702 4 3" xfId="8206"/>
    <cellStyle name="style1423688081702 5" xfId="10780"/>
    <cellStyle name="style1423688081702 6" xfId="5636"/>
    <cellStyle name="style1423688081733" xfId="490"/>
    <cellStyle name="style1423688081733 2" xfId="4303"/>
    <cellStyle name="style1423688081733 2 2" xfId="4304"/>
    <cellStyle name="style1423688081733 2 2 2" xfId="14590"/>
    <cellStyle name="style1423688081733 2 2 3" xfId="9591"/>
    <cellStyle name="style1423688081733 2 3" xfId="14589"/>
    <cellStyle name="style1423688081733 2 4" xfId="7021"/>
    <cellStyle name="style1423688081733 3" xfId="4305"/>
    <cellStyle name="style1423688081733 3 2" xfId="4306"/>
    <cellStyle name="style1423688081733 3 2 2" xfId="14592"/>
    <cellStyle name="style1423688081733 3 2 3" xfId="10075"/>
    <cellStyle name="style1423688081733 3 3" xfId="14591"/>
    <cellStyle name="style1423688081733 3 4" xfId="7505"/>
    <cellStyle name="style1423688081733 4" xfId="4307"/>
    <cellStyle name="style1423688081733 4 2" xfId="14593"/>
    <cellStyle name="style1423688081733 4 3" xfId="8207"/>
    <cellStyle name="style1423688081733 5" xfId="10781"/>
    <cellStyle name="style1423688081733 6" xfId="5637"/>
    <cellStyle name="style1424451263662" xfId="4308"/>
    <cellStyle name="style1424451263662 2" xfId="4309"/>
    <cellStyle name="style1424451263662 2 2" xfId="14595"/>
    <cellStyle name="style1424451263662 2 3" xfId="8900"/>
    <cellStyle name="style1424451263662 3" xfId="14594"/>
    <cellStyle name="style1424451263662 4" xfId="6330"/>
    <cellStyle name="style1424451264348" xfId="4310"/>
    <cellStyle name="style1424451264348 2" xfId="4311"/>
    <cellStyle name="style1424451264348 2 2" xfId="14597"/>
    <cellStyle name="style1424451264348 2 3" xfId="8901"/>
    <cellStyle name="style1424451264348 3" xfId="14596"/>
    <cellStyle name="style1424451264348 4" xfId="6331"/>
    <cellStyle name="style1424451264408" xfId="4312"/>
    <cellStyle name="style1424451264408 2" xfId="4313"/>
    <cellStyle name="style1424451264408 2 2" xfId="14599"/>
    <cellStyle name="style1424451264408 2 3" xfId="8902"/>
    <cellStyle name="style1424451264408 3" xfId="14598"/>
    <cellStyle name="style1424451264408 4" xfId="6332"/>
    <cellStyle name="style1424451264450" xfId="4314"/>
    <cellStyle name="style1424451264450 2" xfId="4315"/>
    <cellStyle name="style1424451264450 2 2" xfId="14601"/>
    <cellStyle name="style1424451264450 2 3" xfId="8903"/>
    <cellStyle name="style1424451264450 3" xfId="14600"/>
    <cellStyle name="style1424451264450 4" xfId="6333"/>
    <cellStyle name="style1424451264497" xfId="4316"/>
    <cellStyle name="style1424451264497 2" xfId="4317"/>
    <cellStyle name="style1424451264497 2 2" xfId="14603"/>
    <cellStyle name="style1424451264497 2 3" xfId="8904"/>
    <cellStyle name="style1424451264497 3" xfId="14602"/>
    <cellStyle name="style1424451264497 4" xfId="6334"/>
    <cellStyle name="style1424451264545" xfId="4318"/>
    <cellStyle name="style1424451264545 2" xfId="4319"/>
    <cellStyle name="style1424451264545 2 2" xfId="14605"/>
    <cellStyle name="style1424451264545 2 3" xfId="8905"/>
    <cellStyle name="style1424451264545 3" xfId="14604"/>
    <cellStyle name="style1424451264545 4" xfId="6335"/>
    <cellStyle name="style1424451264596" xfId="4320"/>
    <cellStyle name="style1424451264596 2" xfId="4321"/>
    <cellStyle name="style1424451264596 2 2" xfId="14607"/>
    <cellStyle name="style1424451264596 2 3" xfId="8906"/>
    <cellStyle name="style1424451264596 3" xfId="14606"/>
    <cellStyle name="style1424451264596 4" xfId="6336"/>
    <cellStyle name="style1424451264647" xfId="4322"/>
    <cellStyle name="style1424451264647 2" xfId="4323"/>
    <cellStyle name="style1424451264647 2 2" xfId="14609"/>
    <cellStyle name="style1424451264647 2 3" xfId="8907"/>
    <cellStyle name="style1424451264647 3" xfId="14608"/>
    <cellStyle name="style1424451264647 4" xfId="6337"/>
    <cellStyle name="style1424451264696" xfId="4324"/>
    <cellStyle name="style1424451264696 2" xfId="4325"/>
    <cellStyle name="style1424451264696 2 2" xfId="14611"/>
    <cellStyle name="style1424451264696 2 3" xfId="8908"/>
    <cellStyle name="style1424451264696 3" xfId="14610"/>
    <cellStyle name="style1424451264696 4" xfId="6338"/>
    <cellStyle name="style1424451264746" xfId="4326"/>
    <cellStyle name="style1424451264746 2" xfId="4327"/>
    <cellStyle name="style1424451264746 2 2" xfId="14613"/>
    <cellStyle name="style1424451264746 2 3" xfId="8909"/>
    <cellStyle name="style1424451264746 3" xfId="14612"/>
    <cellStyle name="style1424451264746 4" xfId="6339"/>
    <cellStyle name="style1424451264803" xfId="4328"/>
    <cellStyle name="style1424451264803 2" xfId="4329"/>
    <cellStyle name="style1424451264803 2 2" xfId="14615"/>
    <cellStyle name="style1424451264803 2 3" xfId="8910"/>
    <cellStyle name="style1424451264803 3" xfId="14614"/>
    <cellStyle name="style1424451264803 4" xfId="6340"/>
    <cellStyle name="style1424451264864" xfId="4330"/>
    <cellStyle name="style1424451264864 2" xfId="4331"/>
    <cellStyle name="style1424451264864 2 2" xfId="14617"/>
    <cellStyle name="style1424451264864 2 3" xfId="8911"/>
    <cellStyle name="style1424451264864 3" xfId="14616"/>
    <cellStyle name="style1424451264864 4" xfId="6341"/>
    <cellStyle name="style1424451264904" xfId="4332"/>
    <cellStyle name="style1424451264904 2" xfId="4333"/>
    <cellStyle name="style1424451264904 2 2" xfId="14619"/>
    <cellStyle name="style1424451264904 2 3" xfId="8912"/>
    <cellStyle name="style1424451264904 3" xfId="14618"/>
    <cellStyle name="style1424451264904 4" xfId="6342"/>
    <cellStyle name="style1424451264946" xfId="4334"/>
    <cellStyle name="style1424451264946 2" xfId="4335"/>
    <cellStyle name="style1424451264946 2 2" xfId="14621"/>
    <cellStyle name="style1424451264946 2 3" xfId="8913"/>
    <cellStyle name="style1424451264946 3" xfId="14620"/>
    <cellStyle name="style1424451264946 4" xfId="6343"/>
    <cellStyle name="style1424451264997" xfId="4336"/>
    <cellStyle name="style1424451264997 2" xfId="4337"/>
    <cellStyle name="style1424451264997 2 2" xfId="14623"/>
    <cellStyle name="style1424451264997 2 3" xfId="8914"/>
    <cellStyle name="style1424451264997 3" xfId="14622"/>
    <cellStyle name="style1424451264997 4" xfId="6344"/>
    <cellStyle name="style1424451265038" xfId="4338"/>
    <cellStyle name="style1424451265038 2" xfId="4339"/>
    <cellStyle name="style1424451265038 2 2" xfId="14625"/>
    <cellStyle name="style1424451265038 2 3" xfId="8915"/>
    <cellStyle name="style1424451265038 3" xfId="14624"/>
    <cellStyle name="style1424451265038 4" xfId="6345"/>
    <cellStyle name="style1424451265085" xfId="4340"/>
    <cellStyle name="style1424451265085 2" xfId="4341"/>
    <cellStyle name="style1424451265085 2 2" xfId="14627"/>
    <cellStyle name="style1424451265085 2 3" xfId="8916"/>
    <cellStyle name="style1424451265085 3" xfId="14626"/>
    <cellStyle name="style1424451265085 4" xfId="6346"/>
    <cellStyle name="style1424451265125" xfId="4342"/>
    <cellStyle name="style1424451265125 2" xfId="4343"/>
    <cellStyle name="style1424451265125 2 2" xfId="14629"/>
    <cellStyle name="style1424451265125 2 3" xfId="8917"/>
    <cellStyle name="style1424451265125 3" xfId="14628"/>
    <cellStyle name="style1424451265125 4" xfId="6347"/>
    <cellStyle name="style1424451265164" xfId="4344"/>
    <cellStyle name="style1424451265164 2" xfId="4345"/>
    <cellStyle name="style1424451265164 2 2" xfId="14631"/>
    <cellStyle name="style1424451265164 2 3" xfId="8918"/>
    <cellStyle name="style1424451265164 3" xfId="14630"/>
    <cellStyle name="style1424451265164 4" xfId="6348"/>
    <cellStyle name="style1424451265211" xfId="4346"/>
    <cellStyle name="style1424451265211 2" xfId="4347"/>
    <cellStyle name="style1424451265211 2 2" xfId="14633"/>
    <cellStyle name="style1424451265211 2 3" xfId="8919"/>
    <cellStyle name="style1424451265211 3" xfId="14632"/>
    <cellStyle name="style1424451265211 4" xfId="6349"/>
    <cellStyle name="style1424451265257" xfId="4348"/>
    <cellStyle name="style1424451265257 2" xfId="4349"/>
    <cellStyle name="style1424451265257 2 2" xfId="14635"/>
    <cellStyle name="style1424451265257 2 3" xfId="8920"/>
    <cellStyle name="style1424451265257 3" xfId="14634"/>
    <cellStyle name="style1424451265257 4" xfId="6350"/>
    <cellStyle name="style1424451265312" xfId="4350"/>
    <cellStyle name="style1424451265312 2" xfId="4351"/>
    <cellStyle name="style1424451265312 2 2" xfId="14637"/>
    <cellStyle name="style1424451265312 2 3" xfId="8921"/>
    <cellStyle name="style1424451265312 3" xfId="14636"/>
    <cellStyle name="style1424451265312 4" xfId="6351"/>
    <cellStyle name="style1424451265360" xfId="4352"/>
    <cellStyle name="style1424451265360 2" xfId="4353"/>
    <cellStyle name="style1424451265360 2 2" xfId="14639"/>
    <cellStyle name="style1424451265360 2 3" xfId="8922"/>
    <cellStyle name="style1424451265360 3" xfId="14638"/>
    <cellStyle name="style1424451265360 4" xfId="6352"/>
    <cellStyle name="style1424451265412" xfId="4354"/>
    <cellStyle name="style1424451265412 2" xfId="4355"/>
    <cellStyle name="style1424451265412 2 2" xfId="14641"/>
    <cellStyle name="style1424451265412 2 3" xfId="8923"/>
    <cellStyle name="style1424451265412 3" xfId="14640"/>
    <cellStyle name="style1424451265412 4" xfId="6353"/>
    <cellStyle name="style1424451265459" xfId="4356"/>
    <cellStyle name="style1424451265459 2" xfId="4357"/>
    <cellStyle name="style1424451265459 2 2" xfId="14643"/>
    <cellStyle name="style1424451265459 2 3" xfId="8924"/>
    <cellStyle name="style1424451265459 3" xfId="14642"/>
    <cellStyle name="style1424451265459 4" xfId="6354"/>
    <cellStyle name="style1424451265505" xfId="4358"/>
    <cellStyle name="style1424451265505 2" xfId="4359"/>
    <cellStyle name="style1424451265505 2 2" xfId="14645"/>
    <cellStyle name="style1424451265505 2 3" xfId="8925"/>
    <cellStyle name="style1424451265505 3" xfId="14644"/>
    <cellStyle name="style1424451265505 4" xfId="6355"/>
    <cellStyle name="style1424451265557" xfId="4360"/>
    <cellStyle name="style1424451265557 2" xfId="4361"/>
    <cellStyle name="style1424451265557 2 2" xfId="14647"/>
    <cellStyle name="style1424451265557 2 3" xfId="8926"/>
    <cellStyle name="style1424451265557 3" xfId="14646"/>
    <cellStyle name="style1424451265557 4" xfId="6356"/>
    <cellStyle name="style1424451265606" xfId="4362"/>
    <cellStyle name="style1424451265606 2" xfId="4363"/>
    <cellStyle name="style1424451265606 2 2" xfId="14649"/>
    <cellStyle name="style1424451265606 2 3" xfId="8927"/>
    <cellStyle name="style1424451265606 3" xfId="14648"/>
    <cellStyle name="style1424451265606 4" xfId="6357"/>
    <cellStyle name="style1424451265650" xfId="4364"/>
    <cellStyle name="style1424451265650 2" xfId="4365"/>
    <cellStyle name="style1424451265650 2 2" xfId="14651"/>
    <cellStyle name="style1424451265650 2 3" xfId="8928"/>
    <cellStyle name="style1424451265650 3" xfId="14650"/>
    <cellStyle name="style1424451265650 4" xfId="6358"/>
    <cellStyle name="style1424451265699" xfId="4366"/>
    <cellStyle name="style1424451265699 2" xfId="4367"/>
    <cellStyle name="style1424451265699 2 2" xfId="14653"/>
    <cellStyle name="style1424451265699 2 3" xfId="8929"/>
    <cellStyle name="style1424451265699 3" xfId="14652"/>
    <cellStyle name="style1424451265699 4" xfId="6359"/>
    <cellStyle name="style1424451265747" xfId="4368"/>
    <cellStyle name="style1424451265747 2" xfId="4369"/>
    <cellStyle name="style1424451265747 2 2" xfId="14655"/>
    <cellStyle name="style1424451265747 2 3" xfId="8930"/>
    <cellStyle name="style1424451265747 3" xfId="14654"/>
    <cellStyle name="style1424451265747 4" xfId="6360"/>
    <cellStyle name="style1424451265816" xfId="4370"/>
    <cellStyle name="style1424451265816 2" xfId="4371"/>
    <cellStyle name="style1424451265816 2 2" xfId="14657"/>
    <cellStyle name="style1424451265816 2 3" xfId="8931"/>
    <cellStyle name="style1424451265816 3" xfId="14656"/>
    <cellStyle name="style1424451265816 4" xfId="6361"/>
    <cellStyle name="style1424451265862" xfId="4372"/>
    <cellStyle name="style1424451265862 2" xfId="4373"/>
    <cellStyle name="style1424451265862 2 2" xfId="14659"/>
    <cellStyle name="style1424451265862 2 3" xfId="8932"/>
    <cellStyle name="style1424451265862 3" xfId="14658"/>
    <cellStyle name="style1424451265862 4" xfId="6362"/>
    <cellStyle name="style1424451265976" xfId="4374"/>
    <cellStyle name="style1424451265976 2" xfId="4375"/>
    <cellStyle name="style1424451265976 2 2" xfId="14661"/>
    <cellStyle name="style1424451265976 2 3" xfId="8933"/>
    <cellStyle name="style1424451265976 3" xfId="14660"/>
    <cellStyle name="style1424451265976 4" xfId="6363"/>
    <cellStyle name="style1424451266068" xfId="4376"/>
    <cellStyle name="style1424451266068 2" xfId="4377"/>
    <cellStyle name="style1424451266068 2 2" xfId="14663"/>
    <cellStyle name="style1424451266068 2 3" xfId="8934"/>
    <cellStyle name="style1424451266068 3" xfId="14662"/>
    <cellStyle name="style1424451266068 4" xfId="6364"/>
    <cellStyle name="style1424451266103" xfId="4378"/>
    <cellStyle name="style1424451266103 2" xfId="4379"/>
    <cellStyle name="style1424451266103 2 2" xfId="14665"/>
    <cellStyle name="style1424451266103 2 3" xfId="8935"/>
    <cellStyle name="style1424451266103 3" xfId="14664"/>
    <cellStyle name="style1424451266103 4" xfId="6365"/>
    <cellStyle name="style1424451266138" xfId="4380"/>
    <cellStyle name="style1424451266138 2" xfId="4381"/>
    <cellStyle name="style1424451266138 2 2" xfId="14667"/>
    <cellStyle name="style1424451266138 2 3" xfId="8936"/>
    <cellStyle name="style1424451266138 3" xfId="14666"/>
    <cellStyle name="style1424451266138 4" xfId="6366"/>
    <cellStyle name="style1424451266275" xfId="4382"/>
    <cellStyle name="style1424451266275 2" xfId="4383"/>
    <cellStyle name="style1424451266275 2 2" xfId="14669"/>
    <cellStyle name="style1424451266275 2 3" xfId="8937"/>
    <cellStyle name="style1424451266275 3" xfId="14668"/>
    <cellStyle name="style1424451266275 4" xfId="6367"/>
    <cellStyle name="style1424451266310" xfId="4384"/>
    <cellStyle name="style1424451266310 2" xfId="4385"/>
    <cellStyle name="style1424451266310 2 2" xfId="14671"/>
    <cellStyle name="style1424451266310 2 3" xfId="8938"/>
    <cellStyle name="style1424451266310 3" xfId="14670"/>
    <cellStyle name="style1424451266310 4" xfId="6368"/>
    <cellStyle name="style1424451266345" xfId="4386"/>
    <cellStyle name="style1424451266345 2" xfId="4387"/>
    <cellStyle name="style1424451266345 2 2" xfId="14673"/>
    <cellStyle name="style1424451266345 2 3" xfId="8939"/>
    <cellStyle name="style1424451266345 3" xfId="14672"/>
    <cellStyle name="style1424451266345 4" xfId="6369"/>
    <cellStyle name="style1424451266382" xfId="4388"/>
    <cellStyle name="style1424451266382 2" xfId="4389"/>
    <cellStyle name="style1424451266382 2 2" xfId="14675"/>
    <cellStyle name="style1424451266382 2 3" xfId="8940"/>
    <cellStyle name="style1424451266382 3" xfId="14674"/>
    <cellStyle name="style1424451266382 4" xfId="6370"/>
    <cellStyle name="style1424451266426" xfId="4390"/>
    <cellStyle name="style1424451266426 2" xfId="4391"/>
    <cellStyle name="style1424451266426 2 2" xfId="14677"/>
    <cellStyle name="style1424451266426 2 3" xfId="8941"/>
    <cellStyle name="style1424451266426 3" xfId="14676"/>
    <cellStyle name="style1424451266426 4" xfId="6371"/>
    <cellStyle name="style1424451266472" xfId="4392"/>
    <cellStyle name="style1424451266472 2" xfId="4393"/>
    <cellStyle name="style1424451266472 2 2" xfId="14679"/>
    <cellStyle name="style1424451266472 2 3" xfId="8942"/>
    <cellStyle name="style1424451266472 3" xfId="14678"/>
    <cellStyle name="style1424451266472 4" xfId="6372"/>
    <cellStyle name="style1424451266519" xfId="4394"/>
    <cellStyle name="style1424451266519 2" xfId="4395"/>
    <cellStyle name="style1424451266519 2 2" xfId="14681"/>
    <cellStyle name="style1424451266519 2 3" xfId="8943"/>
    <cellStyle name="style1424451266519 3" xfId="14680"/>
    <cellStyle name="style1424451266519 4" xfId="6373"/>
    <cellStyle name="style1424451266564" xfId="4396"/>
    <cellStyle name="style1424451266564 2" xfId="4397"/>
    <cellStyle name="style1424451266564 2 2" xfId="14683"/>
    <cellStyle name="style1424451266564 2 3" xfId="8944"/>
    <cellStyle name="style1424451266564 3" xfId="14682"/>
    <cellStyle name="style1424451266564 4" xfId="6374"/>
    <cellStyle name="style1424451266609" xfId="4398"/>
    <cellStyle name="style1424451266609 2" xfId="4399"/>
    <cellStyle name="style1424451266609 2 2" xfId="14685"/>
    <cellStyle name="style1424451266609 2 3" xfId="8945"/>
    <cellStyle name="style1424451266609 3" xfId="14684"/>
    <cellStyle name="style1424451266609 4" xfId="6375"/>
    <cellStyle name="style1424451266653" xfId="4400"/>
    <cellStyle name="style1424451266653 2" xfId="4401"/>
    <cellStyle name="style1424451266653 2 2" xfId="14687"/>
    <cellStyle name="style1424451266653 2 3" xfId="8946"/>
    <cellStyle name="style1424451266653 3" xfId="14686"/>
    <cellStyle name="style1424451266653 4" xfId="6376"/>
    <cellStyle name="style1424451266698" xfId="4402"/>
    <cellStyle name="style1424451266698 2" xfId="4403"/>
    <cellStyle name="style1424451266698 2 2" xfId="14689"/>
    <cellStyle name="style1424451266698 2 3" xfId="8947"/>
    <cellStyle name="style1424451266698 3" xfId="14688"/>
    <cellStyle name="style1424451266698 4" xfId="6377"/>
    <cellStyle name="style1424451266742" xfId="4404"/>
    <cellStyle name="style1424451266742 2" xfId="4405"/>
    <cellStyle name="style1424451266742 2 2" xfId="14691"/>
    <cellStyle name="style1424451266742 2 3" xfId="8948"/>
    <cellStyle name="style1424451266742 3" xfId="14690"/>
    <cellStyle name="style1424451266742 4" xfId="6378"/>
    <cellStyle name="style1424451266788" xfId="4406"/>
    <cellStyle name="style1424451266788 2" xfId="4407"/>
    <cellStyle name="style1424451266788 2 2" xfId="14693"/>
    <cellStyle name="style1424451266788 2 3" xfId="8949"/>
    <cellStyle name="style1424451266788 3" xfId="14692"/>
    <cellStyle name="style1424451266788 4" xfId="6379"/>
    <cellStyle name="style1424451266833" xfId="4408"/>
    <cellStyle name="style1424451266833 2" xfId="4409"/>
    <cellStyle name="style1424451266833 2 2" xfId="14695"/>
    <cellStyle name="style1424451266833 2 3" xfId="8950"/>
    <cellStyle name="style1424451266833 3" xfId="14694"/>
    <cellStyle name="style1424451266833 4" xfId="6380"/>
    <cellStyle name="style1424451266866" xfId="4410"/>
    <cellStyle name="style1424451266866 2" xfId="4411"/>
    <cellStyle name="style1424451266866 2 2" xfId="14697"/>
    <cellStyle name="style1424451266866 2 3" xfId="8951"/>
    <cellStyle name="style1424451266866 3" xfId="14696"/>
    <cellStyle name="style1424451266866 4" xfId="6381"/>
    <cellStyle name="style1424451266902" xfId="4412"/>
    <cellStyle name="style1424451266902 2" xfId="4413"/>
    <cellStyle name="style1424451266902 2 2" xfId="14699"/>
    <cellStyle name="style1424451266902 2 3" xfId="8952"/>
    <cellStyle name="style1424451266902 3" xfId="14698"/>
    <cellStyle name="style1424451266902 4" xfId="6382"/>
    <cellStyle name="style1424451266942" xfId="4414"/>
    <cellStyle name="style1424451266942 2" xfId="4415"/>
    <cellStyle name="style1424451266942 2 2" xfId="14701"/>
    <cellStyle name="style1424451266942 2 3" xfId="8953"/>
    <cellStyle name="style1424451266942 3" xfId="14700"/>
    <cellStyle name="style1424451266942 4" xfId="6383"/>
    <cellStyle name="style1424451266982" xfId="4416"/>
    <cellStyle name="style1424451266982 2" xfId="4417"/>
    <cellStyle name="style1424451266982 2 2" xfId="14703"/>
    <cellStyle name="style1424451266982 2 3" xfId="8954"/>
    <cellStyle name="style1424451266982 3" xfId="14702"/>
    <cellStyle name="style1424451266982 4" xfId="6384"/>
    <cellStyle name="style1424451267022" xfId="4418"/>
    <cellStyle name="style1424451267022 2" xfId="4419"/>
    <cellStyle name="style1424451267022 2 2" xfId="14705"/>
    <cellStyle name="style1424451267022 2 3" xfId="8955"/>
    <cellStyle name="style1424451267022 3" xfId="14704"/>
    <cellStyle name="style1424451267022 4" xfId="6385"/>
    <cellStyle name="style1424451267067" xfId="4420"/>
    <cellStyle name="style1424451267067 2" xfId="4421"/>
    <cellStyle name="style1424451267067 2 2" xfId="14707"/>
    <cellStyle name="style1424451267067 2 3" xfId="8956"/>
    <cellStyle name="style1424451267067 3" xfId="14706"/>
    <cellStyle name="style1424451267067 4" xfId="6386"/>
    <cellStyle name="style1424451267104" xfId="4422"/>
    <cellStyle name="style1424451267104 2" xfId="4423"/>
    <cellStyle name="style1424451267104 2 2" xfId="14709"/>
    <cellStyle name="style1424451267104 2 3" xfId="8957"/>
    <cellStyle name="style1424451267104 3" xfId="14708"/>
    <cellStyle name="style1424451267104 4" xfId="6387"/>
    <cellStyle name="style1424451267142" xfId="4424"/>
    <cellStyle name="style1424451267142 2" xfId="4425"/>
    <cellStyle name="style1424451267142 2 2" xfId="14711"/>
    <cellStyle name="style1424451267142 2 3" xfId="8958"/>
    <cellStyle name="style1424451267142 3" xfId="14710"/>
    <cellStyle name="style1424451267142 4" xfId="6388"/>
    <cellStyle name="style1424451267179" xfId="4426"/>
    <cellStyle name="style1424451267179 2" xfId="4427"/>
    <cellStyle name="style1424451267179 2 2" xfId="14713"/>
    <cellStyle name="style1424451267179 2 3" xfId="8959"/>
    <cellStyle name="style1424451267179 3" xfId="14712"/>
    <cellStyle name="style1424451267179 4" xfId="6389"/>
    <cellStyle name="style1424451267214" xfId="4428"/>
    <cellStyle name="style1424451267214 2" xfId="4429"/>
    <cellStyle name="style1424451267214 2 2" xfId="14715"/>
    <cellStyle name="style1424451267214 2 3" xfId="8960"/>
    <cellStyle name="style1424451267214 3" xfId="14714"/>
    <cellStyle name="style1424451267214 4" xfId="6390"/>
    <cellStyle name="style1424451267246" xfId="4430"/>
    <cellStyle name="style1424451267246 2" xfId="4431"/>
    <cellStyle name="style1424451267246 2 2" xfId="14717"/>
    <cellStyle name="style1424451267246 2 3" xfId="8961"/>
    <cellStyle name="style1424451267246 3" xfId="14716"/>
    <cellStyle name="style1424451267246 4" xfId="6391"/>
    <cellStyle name="style1424451267292" xfId="4432"/>
    <cellStyle name="style1424451267292 2" xfId="4433"/>
    <cellStyle name="style1424451267292 2 2" xfId="14719"/>
    <cellStyle name="style1424451267292 2 3" xfId="8962"/>
    <cellStyle name="style1424451267292 3" xfId="14718"/>
    <cellStyle name="style1424451267292 4" xfId="6392"/>
    <cellStyle name="style1424451267326" xfId="4434"/>
    <cellStyle name="style1424451267326 2" xfId="4435"/>
    <cellStyle name="style1424451267326 2 2" xfId="14721"/>
    <cellStyle name="style1424451267326 2 3" xfId="8963"/>
    <cellStyle name="style1424451267326 3" xfId="14720"/>
    <cellStyle name="style1424451267326 4" xfId="6393"/>
    <cellStyle name="style1424451267374" xfId="4436"/>
    <cellStyle name="style1424451267374 2" xfId="4437"/>
    <cellStyle name="style1424451267374 2 2" xfId="14723"/>
    <cellStyle name="style1424451267374 2 3" xfId="8964"/>
    <cellStyle name="style1424451267374 3" xfId="14722"/>
    <cellStyle name="style1424451267374 4" xfId="6394"/>
    <cellStyle name="style1424451267406" xfId="4438"/>
    <cellStyle name="style1424451267406 2" xfId="4439"/>
    <cellStyle name="style1424451267406 2 2" xfId="14725"/>
    <cellStyle name="style1424451267406 2 3" xfId="8965"/>
    <cellStyle name="style1424451267406 3" xfId="14724"/>
    <cellStyle name="style1424451267406 4" xfId="6395"/>
    <cellStyle name="style1424451267439" xfId="4440"/>
    <cellStyle name="style1424451267439 2" xfId="4441"/>
    <cellStyle name="style1424451267439 2 2" xfId="14727"/>
    <cellStyle name="style1424451267439 2 3" xfId="8966"/>
    <cellStyle name="style1424451267439 3" xfId="14726"/>
    <cellStyle name="style1424451267439 4" xfId="6396"/>
    <cellStyle name="style1424451267475" xfId="4442"/>
    <cellStyle name="style1424451267475 2" xfId="4443"/>
    <cellStyle name="style1424451267475 2 2" xfId="14729"/>
    <cellStyle name="style1424451267475 2 3" xfId="8967"/>
    <cellStyle name="style1424451267475 3" xfId="14728"/>
    <cellStyle name="style1424451267475 4" xfId="6397"/>
    <cellStyle name="style1424451267653" xfId="4444"/>
    <cellStyle name="style1424451267653 2" xfId="4445"/>
    <cellStyle name="style1424451267653 2 2" xfId="14731"/>
    <cellStyle name="style1424451267653 2 3" xfId="8968"/>
    <cellStyle name="style1424451267653 3" xfId="14730"/>
    <cellStyle name="style1424451267653 4" xfId="6398"/>
    <cellStyle name="style1424451267685" xfId="4446"/>
    <cellStyle name="style1424451267685 2" xfId="4447"/>
    <cellStyle name="style1424451267685 2 2" xfId="14733"/>
    <cellStyle name="style1424451267685 2 3" xfId="8969"/>
    <cellStyle name="style1424451267685 3" xfId="14732"/>
    <cellStyle name="style1424451267685 4" xfId="6399"/>
    <cellStyle name="style1424451267718" xfId="4448"/>
    <cellStyle name="style1424451267718 2" xfId="4449"/>
    <cellStyle name="style1424451267718 2 2" xfId="14735"/>
    <cellStyle name="style1424451267718 2 3" xfId="8970"/>
    <cellStyle name="style1424451267718 3" xfId="14734"/>
    <cellStyle name="style1424451267718 4" xfId="6400"/>
    <cellStyle name="style1424451267750" xfId="4450"/>
    <cellStyle name="style1424451267750 2" xfId="4451"/>
    <cellStyle name="style1424451267750 2 2" xfId="14737"/>
    <cellStyle name="style1424451267750 2 3" xfId="8971"/>
    <cellStyle name="style1424451267750 3" xfId="14736"/>
    <cellStyle name="style1424451267750 4" xfId="6401"/>
    <cellStyle name="style1424451267782" xfId="4452"/>
    <cellStyle name="style1424451267782 2" xfId="4453"/>
    <cellStyle name="style1424451267782 2 2" xfId="14739"/>
    <cellStyle name="style1424451267782 2 3" xfId="8972"/>
    <cellStyle name="style1424451267782 3" xfId="14738"/>
    <cellStyle name="style1424451267782 4" xfId="6402"/>
    <cellStyle name="style1424451267872" xfId="4454"/>
    <cellStyle name="style1424451267872 2" xfId="4455"/>
    <cellStyle name="style1424451267872 2 2" xfId="14741"/>
    <cellStyle name="style1424451267872 2 3" xfId="8973"/>
    <cellStyle name="style1424451267872 3" xfId="14740"/>
    <cellStyle name="style1424451267872 4" xfId="6403"/>
    <cellStyle name="style1424451267907" xfId="4456"/>
    <cellStyle name="style1424451267907 2" xfId="4457"/>
    <cellStyle name="style1424451267907 2 2" xfId="14743"/>
    <cellStyle name="style1424451267907 2 3" xfId="8974"/>
    <cellStyle name="style1424451267907 3" xfId="14742"/>
    <cellStyle name="style1424451267907 4" xfId="6404"/>
    <cellStyle name="style1424451267945" xfId="4458"/>
    <cellStyle name="style1424451267945 2" xfId="4459"/>
    <cellStyle name="style1424451267945 2 2" xfId="14745"/>
    <cellStyle name="style1424451267945 2 3" xfId="8975"/>
    <cellStyle name="style1424451267945 3" xfId="14744"/>
    <cellStyle name="style1424451267945 4" xfId="6405"/>
    <cellStyle name="style1424451267988" xfId="4460"/>
    <cellStyle name="style1424451267988 2" xfId="4461"/>
    <cellStyle name="style1424451267988 2 2" xfId="14747"/>
    <cellStyle name="style1424451267988 2 3" xfId="8976"/>
    <cellStyle name="style1424451267988 3" xfId="14746"/>
    <cellStyle name="style1424451267988 4" xfId="6406"/>
    <cellStyle name="style1424451268029" xfId="4462"/>
    <cellStyle name="style1424451268029 2" xfId="4463"/>
    <cellStyle name="style1424451268029 2 2" xfId="14749"/>
    <cellStyle name="style1424451268029 2 3" xfId="8977"/>
    <cellStyle name="style1424451268029 3" xfId="14748"/>
    <cellStyle name="style1424451268029 4" xfId="6407"/>
    <cellStyle name="style1424451268061" xfId="4464"/>
    <cellStyle name="style1424451268061 2" xfId="4465"/>
    <cellStyle name="style1424451268061 2 2" xfId="14751"/>
    <cellStyle name="style1424451268061 2 3" xfId="8978"/>
    <cellStyle name="style1424451268061 3" xfId="14750"/>
    <cellStyle name="style1424451268061 4" xfId="6408"/>
    <cellStyle name="style1424451268094" xfId="4466"/>
    <cellStyle name="style1424451268094 2" xfId="4467"/>
    <cellStyle name="style1424451268094 2 2" xfId="14753"/>
    <cellStyle name="style1424451268094 2 3" xfId="8979"/>
    <cellStyle name="style1424451268094 3" xfId="14752"/>
    <cellStyle name="style1424451268094 4" xfId="6409"/>
    <cellStyle name="style1424451268202" xfId="4468"/>
    <cellStyle name="style1424451268202 2" xfId="4469"/>
    <cellStyle name="style1424451268202 2 2" xfId="14755"/>
    <cellStyle name="style1424451268202 2 3" xfId="8980"/>
    <cellStyle name="style1424451268202 3" xfId="14754"/>
    <cellStyle name="style1424451268202 4" xfId="6410"/>
    <cellStyle name="style1424451268235" xfId="4470"/>
    <cellStyle name="style1424451268235 2" xfId="4471"/>
    <cellStyle name="style1424451268235 2 2" xfId="14757"/>
    <cellStyle name="style1424451268235 2 3" xfId="8981"/>
    <cellStyle name="style1424451268235 3" xfId="14756"/>
    <cellStyle name="style1424451268235 4" xfId="6411"/>
    <cellStyle name="style1424451268268" xfId="4472"/>
    <cellStyle name="style1424451268268 2" xfId="4473"/>
    <cellStyle name="style1424451268268 2 2" xfId="14759"/>
    <cellStyle name="style1424451268268 2 3" xfId="8982"/>
    <cellStyle name="style1424451268268 3" xfId="14758"/>
    <cellStyle name="style1424451268268 4" xfId="6412"/>
    <cellStyle name="style1424451268315" xfId="4474"/>
    <cellStyle name="style1424451268315 2" xfId="4475"/>
    <cellStyle name="style1424451268315 2 2" xfId="14761"/>
    <cellStyle name="style1424451268315 2 3" xfId="8983"/>
    <cellStyle name="style1424451268315 3" xfId="14760"/>
    <cellStyle name="style1424451268315 4" xfId="6413"/>
    <cellStyle name="style1424451268350" xfId="4476"/>
    <cellStyle name="style1424451268350 2" xfId="4477"/>
    <cellStyle name="style1424451268350 2 2" xfId="14763"/>
    <cellStyle name="style1424451268350 2 3" xfId="8984"/>
    <cellStyle name="style1424451268350 3" xfId="14762"/>
    <cellStyle name="style1424451268350 4" xfId="6414"/>
    <cellStyle name="style1424451268386" xfId="4478"/>
    <cellStyle name="style1424451268386 2" xfId="4479"/>
    <cellStyle name="style1424451268386 2 2" xfId="14765"/>
    <cellStyle name="style1424451268386 2 3" xfId="8985"/>
    <cellStyle name="style1424451268386 3" xfId="14764"/>
    <cellStyle name="style1424451268386 4" xfId="6415"/>
    <cellStyle name="style1424451268418" xfId="4480"/>
    <cellStyle name="style1424451268418 2" xfId="4481"/>
    <cellStyle name="style1424451268418 2 2" xfId="14767"/>
    <cellStyle name="style1424451268418 2 3" xfId="8986"/>
    <cellStyle name="style1424451268418 3" xfId="14766"/>
    <cellStyle name="style1424451268418 4" xfId="6416"/>
    <cellStyle name="style1424451268450" xfId="4482"/>
    <cellStyle name="style1424451268450 2" xfId="4483"/>
    <cellStyle name="style1424451268450 2 2" xfId="14769"/>
    <cellStyle name="style1424451268450 2 3" xfId="8987"/>
    <cellStyle name="style1424451268450 3" xfId="14768"/>
    <cellStyle name="style1424451268450 4" xfId="6417"/>
    <cellStyle name="style1424451268482" xfId="4484"/>
    <cellStyle name="style1424451268482 2" xfId="4485"/>
    <cellStyle name="style1424451268482 2 2" xfId="14771"/>
    <cellStyle name="style1424451268482 2 3" xfId="8988"/>
    <cellStyle name="style1424451268482 3" xfId="14770"/>
    <cellStyle name="style1424451268482 4" xfId="6418"/>
    <cellStyle name="style1424451268515" xfId="4486"/>
    <cellStyle name="style1424451268515 2" xfId="4487"/>
    <cellStyle name="style1424451268515 2 2" xfId="14773"/>
    <cellStyle name="style1424451268515 2 3" xfId="8989"/>
    <cellStyle name="style1424451268515 3" xfId="14772"/>
    <cellStyle name="style1424451268515 4" xfId="6419"/>
    <cellStyle name="style1424451268557" xfId="4488"/>
    <cellStyle name="style1424451268557 2" xfId="4489"/>
    <cellStyle name="style1424451268557 2 2" xfId="14775"/>
    <cellStyle name="style1424451268557 2 3" xfId="8990"/>
    <cellStyle name="style1424451268557 3" xfId="14774"/>
    <cellStyle name="style1424451268557 4" xfId="6420"/>
    <cellStyle name="style1424451268590" xfId="4490"/>
    <cellStyle name="style1424451268590 2" xfId="4491"/>
    <cellStyle name="style1424451268590 2 2" xfId="14777"/>
    <cellStyle name="style1424451268590 2 3" xfId="8991"/>
    <cellStyle name="style1424451268590 3" xfId="14776"/>
    <cellStyle name="style1424451268590 4" xfId="6421"/>
    <cellStyle name="style1424451268865" xfId="4492"/>
    <cellStyle name="style1424451268865 2" xfId="4493"/>
    <cellStyle name="style1424451268865 2 2" xfId="14779"/>
    <cellStyle name="style1424451268865 2 3" xfId="8992"/>
    <cellStyle name="style1424451268865 3" xfId="14778"/>
    <cellStyle name="style1424451268865 4" xfId="6422"/>
    <cellStyle name="style1424451269026" xfId="4494"/>
    <cellStyle name="style1424451269026 2" xfId="4495"/>
    <cellStyle name="style1424451269026 2 2" xfId="14781"/>
    <cellStyle name="style1424451269026 2 3" xfId="8993"/>
    <cellStyle name="style1424451269026 3" xfId="14780"/>
    <cellStyle name="style1424451269026 4" xfId="6423"/>
    <cellStyle name="style1424451269059" xfId="4496"/>
    <cellStyle name="style1424451269059 2" xfId="4497"/>
    <cellStyle name="style1424451269059 2 2" xfId="14783"/>
    <cellStyle name="style1424451269059 2 3" xfId="8994"/>
    <cellStyle name="style1424451269059 3" xfId="14782"/>
    <cellStyle name="style1424451269059 4" xfId="6424"/>
    <cellStyle name="style1424451269259" xfId="4498"/>
    <cellStyle name="style1424451269259 2" xfId="4499"/>
    <cellStyle name="style1424451269259 2 2" xfId="14785"/>
    <cellStyle name="style1424451269259 2 3" xfId="8995"/>
    <cellStyle name="style1424451269259 3" xfId="14784"/>
    <cellStyle name="style1424451269259 4" xfId="6425"/>
    <cellStyle name="style1424451269768" xfId="4500"/>
    <cellStyle name="style1424451269768 2" xfId="4501"/>
    <cellStyle name="style1424451269768 2 2" xfId="14787"/>
    <cellStyle name="style1424451269768 2 3" xfId="8996"/>
    <cellStyle name="style1424451269768 3" xfId="14786"/>
    <cellStyle name="style1424451269768 4" xfId="6426"/>
    <cellStyle name="style1424451269800" xfId="4502"/>
    <cellStyle name="style1424451269800 2" xfId="4503"/>
    <cellStyle name="style1424451269800 2 2" xfId="14789"/>
    <cellStyle name="style1424451269800 2 3" xfId="8997"/>
    <cellStyle name="style1424451269800 3" xfId="14788"/>
    <cellStyle name="style1424451269800 4" xfId="6427"/>
    <cellStyle name="style1424451269839" xfId="4504"/>
    <cellStyle name="style1424451269839 2" xfId="4505"/>
    <cellStyle name="style1424451269839 2 2" xfId="14791"/>
    <cellStyle name="style1424451269839 2 3" xfId="8998"/>
    <cellStyle name="style1424451269839 3" xfId="14790"/>
    <cellStyle name="style1424451269839 4" xfId="6428"/>
    <cellStyle name="style1424451269874" xfId="4506"/>
    <cellStyle name="style1424451269874 2" xfId="4507"/>
    <cellStyle name="style1424451269874 2 2" xfId="14793"/>
    <cellStyle name="style1424451269874 2 3" xfId="8999"/>
    <cellStyle name="style1424451269874 3" xfId="14792"/>
    <cellStyle name="style1424451269874 4" xfId="6429"/>
    <cellStyle name="style1424451270116" xfId="4508"/>
    <cellStyle name="style1424451270116 2" xfId="4509"/>
    <cellStyle name="style1424451270116 2 2" xfId="14795"/>
    <cellStyle name="style1424451270116 2 3" xfId="9000"/>
    <cellStyle name="style1424451270116 3" xfId="14794"/>
    <cellStyle name="style1424451270116 4" xfId="6430"/>
    <cellStyle name="style1424451271016" xfId="4510"/>
    <cellStyle name="style1424451271016 2" xfId="4511"/>
    <cellStyle name="style1424451271016 2 2" xfId="14797"/>
    <cellStyle name="style1424451271016 2 3" xfId="9001"/>
    <cellStyle name="style1424451271016 3" xfId="14796"/>
    <cellStyle name="style1424451271016 4" xfId="6431"/>
    <cellStyle name="style1424451271049" xfId="4512"/>
    <cellStyle name="style1424451271049 2" xfId="4513"/>
    <cellStyle name="style1424451271049 2 2" xfId="14799"/>
    <cellStyle name="style1424451271049 2 3" xfId="9002"/>
    <cellStyle name="style1424451271049 3" xfId="14798"/>
    <cellStyle name="style1424451271049 4" xfId="6432"/>
    <cellStyle name="style1424451271525" xfId="4514"/>
    <cellStyle name="style1424451271525 2" xfId="4515"/>
    <cellStyle name="style1424451271525 2 2" xfId="14801"/>
    <cellStyle name="style1424451271525 2 3" xfId="9003"/>
    <cellStyle name="style1424451271525 3" xfId="14800"/>
    <cellStyle name="style1424451271525 4" xfId="6433"/>
    <cellStyle name="style1424451271557" xfId="4516"/>
    <cellStyle name="style1424451271557 2" xfId="4517"/>
    <cellStyle name="style1424451271557 2 2" xfId="14803"/>
    <cellStyle name="style1424451271557 2 3" xfId="9004"/>
    <cellStyle name="style1424451271557 3" xfId="14802"/>
    <cellStyle name="style1424451271557 4" xfId="6434"/>
    <cellStyle name="style1424451271591" xfId="4518"/>
    <cellStyle name="style1424451271591 2" xfId="4519"/>
    <cellStyle name="style1424451271591 2 2" xfId="14805"/>
    <cellStyle name="style1424451271591 2 3" xfId="9005"/>
    <cellStyle name="style1424451271591 3" xfId="14804"/>
    <cellStyle name="style1424451271591 4" xfId="6435"/>
    <cellStyle name="style1424451271623" xfId="4520"/>
    <cellStyle name="style1424451271623 2" xfId="4521"/>
    <cellStyle name="style1424451271623 2 2" xfId="14807"/>
    <cellStyle name="style1424451271623 2 3" xfId="9006"/>
    <cellStyle name="style1424451271623 3" xfId="14806"/>
    <cellStyle name="style1424451271623 4" xfId="6436"/>
    <cellStyle name="style1424451271656" xfId="4522"/>
    <cellStyle name="style1424451271656 2" xfId="4523"/>
    <cellStyle name="style1424451271656 2 2" xfId="14809"/>
    <cellStyle name="style1424451271656 2 3" xfId="9007"/>
    <cellStyle name="style1424451271656 3" xfId="14808"/>
    <cellStyle name="style1424451271656 4" xfId="6437"/>
    <cellStyle name="style1424451271687" xfId="4524"/>
    <cellStyle name="style1424451271687 2" xfId="4525"/>
    <cellStyle name="style1424451271687 2 2" xfId="14811"/>
    <cellStyle name="style1424451271687 2 3" xfId="9008"/>
    <cellStyle name="style1424451271687 3" xfId="14810"/>
    <cellStyle name="style1424451271687 4" xfId="6438"/>
    <cellStyle name="style1424451271721" xfId="4526"/>
    <cellStyle name="style1424451271721 2" xfId="4527"/>
    <cellStyle name="style1424451271721 2 2" xfId="14813"/>
    <cellStyle name="style1424451271721 2 3" xfId="9009"/>
    <cellStyle name="style1424451271721 3" xfId="14812"/>
    <cellStyle name="style1424451271721 4" xfId="6439"/>
    <cellStyle name="style1424451271753" xfId="4528"/>
    <cellStyle name="style1424451271753 2" xfId="4529"/>
    <cellStyle name="style1424451271753 2 2" xfId="14815"/>
    <cellStyle name="style1424451271753 2 3" xfId="9010"/>
    <cellStyle name="style1424451271753 3" xfId="14814"/>
    <cellStyle name="style1424451271753 4" xfId="6440"/>
    <cellStyle name="style1424451271787" xfId="4530"/>
    <cellStyle name="style1424451271787 2" xfId="4531"/>
    <cellStyle name="style1424451271787 2 2" xfId="14817"/>
    <cellStyle name="style1424451271787 2 3" xfId="9011"/>
    <cellStyle name="style1424451271787 3" xfId="14816"/>
    <cellStyle name="style1424451271787 4" xfId="6441"/>
    <cellStyle name="style1424731852957" xfId="4532"/>
    <cellStyle name="style1424731852957 2" xfId="4533"/>
    <cellStyle name="style1424731852957 2 2" xfId="4534"/>
    <cellStyle name="style1424731852957 2 2 2" xfId="14820"/>
    <cellStyle name="style1424731852957 2 2 3" xfId="10077"/>
    <cellStyle name="style1424731852957 2 3" xfId="14819"/>
    <cellStyle name="style1424731852957 2 4" xfId="7507"/>
    <cellStyle name="style1424731852957 3" xfId="4535"/>
    <cellStyle name="style1424731852957 3 2" xfId="14821"/>
    <cellStyle name="style1424731852957 3 3" xfId="9013"/>
    <cellStyle name="style1424731852957 4" xfId="14818"/>
    <cellStyle name="style1424731852957 5" xfId="6443"/>
    <cellStyle name="style1424731853082" xfId="4536"/>
    <cellStyle name="style1424731853082 2" xfId="4537"/>
    <cellStyle name="style1424731853082 2 2" xfId="4538"/>
    <cellStyle name="style1424731853082 2 2 2" xfId="14824"/>
    <cellStyle name="style1424731853082 2 2 3" xfId="10078"/>
    <cellStyle name="style1424731853082 2 3" xfId="14823"/>
    <cellStyle name="style1424731853082 2 4" xfId="7508"/>
    <cellStyle name="style1424731853082 3" xfId="4539"/>
    <cellStyle name="style1424731853082 3 2" xfId="14825"/>
    <cellStyle name="style1424731853082 3 3" xfId="9014"/>
    <cellStyle name="style1424731853082 4" xfId="14822"/>
    <cellStyle name="style1424731853082 5" xfId="6444"/>
    <cellStyle name="style1424731853136" xfId="4540"/>
    <cellStyle name="style1424731853136 2" xfId="4541"/>
    <cellStyle name="style1424731853136 2 2" xfId="4542"/>
    <cellStyle name="style1424731853136 2 2 2" xfId="14828"/>
    <cellStyle name="style1424731853136 2 2 3" xfId="10079"/>
    <cellStyle name="style1424731853136 2 3" xfId="14827"/>
    <cellStyle name="style1424731853136 2 4" xfId="7509"/>
    <cellStyle name="style1424731853136 3" xfId="4543"/>
    <cellStyle name="style1424731853136 3 2" xfId="14829"/>
    <cellStyle name="style1424731853136 3 3" xfId="9015"/>
    <cellStyle name="style1424731853136 4" xfId="14826"/>
    <cellStyle name="style1424731853136 5" xfId="6445"/>
    <cellStyle name="style1424731853172" xfId="4544"/>
    <cellStyle name="style1424731853172 2" xfId="4545"/>
    <cellStyle name="style1424731853172 2 2" xfId="4546"/>
    <cellStyle name="style1424731853172 2 2 2" xfId="14832"/>
    <cellStyle name="style1424731853172 2 2 3" xfId="10080"/>
    <cellStyle name="style1424731853172 2 3" xfId="14831"/>
    <cellStyle name="style1424731853172 2 4" xfId="7510"/>
    <cellStyle name="style1424731853172 3" xfId="4547"/>
    <cellStyle name="style1424731853172 3 2" xfId="14833"/>
    <cellStyle name="style1424731853172 3 3" xfId="9016"/>
    <cellStyle name="style1424731853172 4" xfId="14830"/>
    <cellStyle name="style1424731853172 5" xfId="6446"/>
    <cellStyle name="style1424731853217" xfId="4548"/>
    <cellStyle name="style1424731853217 2" xfId="4549"/>
    <cellStyle name="style1424731853217 2 2" xfId="4550"/>
    <cellStyle name="style1424731853217 2 2 2" xfId="14836"/>
    <cellStyle name="style1424731853217 2 2 3" xfId="10081"/>
    <cellStyle name="style1424731853217 2 3" xfId="14835"/>
    <cellStyle name="style1424731853217 2 4" xfId="7511"/>
    <cellStyle name="style1424731853217 3" xfId="4551"/>
    <cellStyle name="style1424731853217 3 2" xfId="14837"/>
    <cellStyle name="style1424731853217 3 3" xfId="9017"/>
    <cellStyle name="style1424731853217 4" xfId="14834"/>
    <cellStyle name="style1424731853217 5" xfId="6447"/>
    <cellStyle name="style1424731853262" xfId="4552"/>
    <cellStyle name="style1424731853262 2" xfId="4553"/>
    <cellStyle name="style1424731853262 2 2" xfId="4554"/>
    <cellStyle name="style1424731853262 2 2 2" xfId="14840"/>
    <cellStyle name="style1424731853262 2 2 3" xfId="10082"/>
    <cellStyle name="style1424731853262 2 3" xfId="14839"/>
    <cellStyle name="style1424731853262 2 4" xfId="7512"/>
    <cellStyle name="style1424731853262 3" xfId="4555"/>
    <cellStyle name="style1424731853262 3 2" xfId="14841"/>
    <cellStyle name="style1424731853262 3 3" xfId="9018"/>
    <cellStyle name="style1424731853262 4" xfId="14838"/>
    <cellStyle name="style1424731853262 5" xfId="6448"/>
    <cellStyle name="style1424731853306" xfId="4556"/>
    <cellStyle name="style1424731853306 2" xfId="4557"/>
    <cellStyle name="style1424731853306 2 2" xfId="4558"/>
    <cellStyle name="style1424731853306 2 2 2" xfId="14844"/>
    <cellStyle name="style1424731853306 2 2 3" xfId="10083"/>
    <cellStyle name="style1424731853306 2 3" xfId="14843"/>
    <cellStyle name="style1424731853306 2 4" xfId="7513"/>
    <cellStyle name="style1424731853306 3" xfId="4559"/>
    <cellStyle name="style1424731853306 3 2" xfId="14845"/>
    <cellStyle name="style1424731853306 3 3" xfId="9019"/>
    <cellStyle name="style1424731853306 4" xfId="14842"/>
    <cellStyle name="style1424731853306 5" xfId="6449"/>
    <cellStyle name="style1424731853350" xfId="4560"/>
    <cellStyle name="style1424731853350 2" xfId="4561"/>
    <cellStyle name="style1424731853350 2 2" xfId="4562"/>
    <cellStyle name="style1424731853350 2 2 2" xfId="14848"/>
    <cellStyle name="style1424731853350 2 2 3" xfId="10084"/>
    <cellStyle name="style1424731853350 2 3" xfId="14847"/>
    <cellStyle name="style1424731853350 2 4" xfId="7514"/>
    <cellStyle name="style1424731853350 3" xfId="4563"/>
    <cellStyle name="style1424731853350 3 2" xfId="14849"/>
    <cellStyle name="style1424731853350 3 3" xfId="9020"/>
    <cellStyle name="style1424731853350 4" xfId="14846"/>
    <cellStyle name="style1424731853350 5" xfId="6450"/>
    <cellStyle name="style1424731853462" xfId="4564"/>
    <cellStyle name="style1424731853462 2" xfId="4565"/>
    <cellStyle name="style1424731853462 2 2" xfId="4566"/>
    <cellStyle name="style1424731853462 2 2 2" xfId="14852"/>
    <cellStyle name="style1424731853462 2 2 3" xfId="10085"/>
    <cellStyle name="style1424731853462 2 3" xfId="14851"/>
    <cellStyle name="style1424731853462 2 4" xfId="7515"/>
    <cellStyle name="style1424731853462 3" xfId="4567"/>
    <cellStyle name="style1424731853462 3 2" xfId="14853"/>
    <cellStyle name="style1424731853462 3 3" xfId="9021"/>
    <cellStyle name="style1424731853462 4" xfId="14850"/>
    <cellStyle name="style1424731853462 5" xfId="6451"/>
    <cellStyle name="style1424731853503" xfId="4568"/>
    <cellStyle name="style1424731853503 2" xfId="4569"/>
    <cellStyle name="style1424731853503 2 2" xfId="4570"/>
    <cellStyle name="style1424731853503 2 2 2" xfId="14856"/>
    <cellStyle name="style1424731853503 2 2 3" xfId="10086"/>
    <cellStyle name="style1424731853503 2 3" xfId="14855"/>
    <cellStyle name="style1424731853503 2 4" xfId="7516"/>
    <cellStyle name="style1424731853503 3" xfId="4571"/>
    <cellStyle name="style1424731853503 3 2" xfId="14857"/>
    <cellStyle name="style1424731853503 3 3" xfId="9022"/>
    <cellStyle name="style1424731853503 4" xfId="14854"/>
    <cellStyle name="style1424731853503 5" xfId="6452"/>
    <cellStyle name="style1424731853543" xfId="4572"/>
    <cellStyle name="style1424731853543 2" xfId="4573"/>
    <cellStyle name="style1424731853543 2 2" xfId="4574"/>
    <cellStyle name="style1424731853543 2 2 2" xfId="14860"/>
    <cellStyle name="style1424731853543 2 2 3" xfId="10087"/>
    <cellStyle name="style1424731853543 2 3" xfId="14859"/>
    <cellStyle name="style1424731853543 2 4" xfId="7517"/>
    <cellStyle name="style1424731853543 3" xfId="4575"/>
    <cellStyle name="style1424731853543 3 2" xfId="14861"/>
    <cellStyle name="style1424731853543 3 3" xfId="9023"/>
    <cellStyle name="style1424731853543 4" xfId="14858"/>
    <cellStyle name="style1424731853543 5" xfId="6453"/>
    <cellStyle name="style1424731853584" xfId="4576"/>
    <cellStyle name="style1424731853584 2" xfId="4577"/>
    <cellStyle name="style1424731853584 2 2" xfId="4578"/>
    <cellStyle name="style1424731853584 2 2 2" xfId="14864"/>
    <cellStyle name="style1424731853584 2 2 3" xfId="10088"/>
    <cellStyle name="style1424731853584 2 3" xfId="14863"/>
    <cellStyle name="style1424731853584 2 4" xfId="7518"/>
    <cellStyle name="style1424731853584 3" xfId="4579"/>
    <cellStyle name="style1424731853584 3 2" xfId="14865"/>
    <cellStyle name="style1424731853584 3 3" xfId="9024"/>
    <cellStyle name="style1424731853584 4" xfId="14862"/>
    <cellStyle name="style1424731853584 5" xfId="6454"/>
    <cellStyle name="style1424731853617" xfId="4580"/>
    <cellStyle name="style1424731853617 2" xfId="4581"/>
    <cellStyle name="style1424731853617 2 2" xfId="4582"/>
    <cellStyle name="style1424731853617 2 2 2" xfId="14868"/>
    <cellStyle name="style1424731853617 2 2 3" xfId="10089"/>
    <cellStyle name="style1424731853617 2 3" xfId="14867"/>
    <cellStyle name="style1424731853617 2 4" xfId="7519"/>
    <cellStyle name="style1424731853617 3" xfId="4583"/>
    <cellStyle name="style1424731853617 3 2" xfId="14869"/>
    <cellStyle name="style1424731853617 3 3" xfId="9025"/>
    <cellStyle name="style1424731853617 4" xfId="14866"/>
    <cellStyle name="style1424731853617 5" xfId="6455"/>
    <cellStyle name="style1424731853647" xfId="4584"/>
    <cellStyle name="style1424731853647 2" xfId="4585"/>
    <cellStyle name="style1424731853647 2 2" xfId="4586"/>
    <cellStyle name="style1424731853647 2 2 2" xfId="14872"/>
    <cellStyle name="style1424731853647 2 2 3" xfId="10090"/>
    <cellStyle name="style1424731853647 2 3" xfId="14871"/>
    <cellStyle name="style1424731853647 2 4" xfId="7520"/>
    <cellStyle name="style1424731853647 3" xfId="4587"/>
    <cellStyle name="style1424731853647 3 2" xfId="14873"/>
    <cellStyle name="style1424731853647 3 3" xfId="9026"/>
    <cellStyle name="style1424731853647 4" xfId="14870"/>
    <cellStyle name="style1424731853647 5" xfId="6456"/>
    <cellStyle name="style1424731853898" xfId="4588"/>
    <cellStyle name="style1424731853898 2" xfId="4589"/>
    <cellStyle name="style1424731853898 2 2" xfId="4590"/>
    <cellStyle name="style1424731853898 2 2 2" xfId="14876"/>
    <cellStyle name="style1424731853898 2 2 3" xfId="10091"/>
    <cellStyle name="style1424731853898 2 3" xfId="14875"/>
    <cellStyle name="style1424731853898 2 4" xfId="7521"/>
    <cellStyle name="style1424731853898 3" xfId="4591"/>
    <cellStyle name="style1424731853898 3 2" xfId="14877"/>
    <cellStyle name="style1424731853898 3 3" xfId="9027"/>
    <cellStyle name="style1424731853898 4" xfId="14874"/>
    <cellStyle name="style1424731853898 5" xfId="6457"/>
    <cellStyle name="style1424731853934" xfId="4592"/>
    <cellStyle name="style1424731853934 2" xfId="4593"/>
    <cellStyle name="style1424731853934 2 2" xfId="4594"/>
    <cellStyle name="style1424731853934 2 2 2" xfId="14880"/>
    <cellStyle name="style1424731853934 2 2 3" xfId="10092"/>
    <cellStyle name="style1424731853934 2 3" xfId="14879"/>
    <cellStyle name="style1424731853934 2 4" xfId="7522"/>
    <cellStyle name="style1424731853934 3" xfId="4595"/>
    <cellStyle name="style1424731853934 3 2" xfId="14881"/>
    <cellStyle name="style1424731853934 3 3" xfId="9028"/>
    <cellStyle name="style1424731853934 4" xfId="14878"/>
    <cellStyle name="style1424731853934 5" xfId="6458"/>
    <cellStyle name="style1424731853975" xfId="4596"/>
    <cellStyle name="style1424731853975 2" xfId="4597"/>
    <cellStyle name="style1424731853975 2 2" xfId="4598"/>
    <cellStyle name="style1424731853975 2 2 2" xfId="14884"/>
    <cellStyle name="style1424731853975 2 2 3" xfId="10093"/>
    <cellStyle name="style1424731853975 2 3" xfId="14883"/>
    <cellStyle name="style1424731853975 2 4" xfId="7523"/>
    <cellStyle name="style1424731853975 3" xfId="4599"/>
    <cellStyle name="style1424731853975 3 2" xfId="14885"/>
    <cellStyle name="style1424731853975 3 3" xfId="9029"/>
    <cellStyle name="style1424731853975 4" xfId="14882"/>
    <cellStyle name="style1424731853975 5" xfId="6459"/>
    <cellStyle name="style1424731854014" xfId="4600"/>
    <cellStyle name="style1424731854014 2" xfId="4601"/>
    <cellStyle name="style1424731854014 2 2" xfId="4602"/>
    <cellStyle name="style1424731854014 2 2 2" xfId="14888"/>
    <cellStyle name="style1424731854014 2 2 3" xfId="10094"/>
    <cellStyle name="style1424731854014 2 3" xfId="14887"/>
    <cellStyle name="style1424731854014 2 4" xfId="7524"/>
    <cellStyle name="style1424731854014 3" xfId="4603"/>
    <cellStyle name="style1424731854014 3 2" xfId="14889"/>
    <cellStyle name="style1424731854014 3 3" xfId="9030"/>
    <cellStyle name="style1424731854014 4" xfId="14886"/>
    <cellStyle name="style1424731854014 5" xfId="6460"/>
    <cellStyle name="style1424731854053" xfId="4604"/>
    <cellStyle name="style1424731854053 2" xfId="4605"/>
    <cellStyle name="style1424731854053 2 2" xfId="4606"/>
    <cellStyle name="style1424731854053 2 2 2" xfId="14892"/>
    <cellStyle name="style1424731854053 2 2 3" xfId="10095"/>
    <cellStyle name="style1424731854053 2 3" xfId="14891"/>
    <cellStyle name="style1424731854053 2 4" xfId="7525"/>
    <cellStyle name="style1424731854053 3" xfId="4607"/>
    <cellStyle name="style1424731854053 3 2" xfId="14893"/>
    <cellStyle name="style1424731854053 3 3" xfId="9031"/>
    <cellStyle name="style1424731854053 4" xfId="14890"/>
    <cellStyle name="style1424731854053 5" xfId="6461"/>
    <cellStyle name="style1424731854093" xfId="4608"/>
    <cellStyle name="style1424731854093 2" xfId="4609"/>
    <cellStyle name="style1424731854093 2 2" xfId="4610"/>
    <cellStyle name="style1424731854093 2 2 2" xfId="14896"/>
    <cellStyle name="style1424731854093 2 2 3" xfId="10096"/>
    <cellStyle name="style1424731854093 2 3" xfId="14895"/>
    <cellStyle name="style1424731854093 2 4" xfId="7526"/>
    <cellStyle name="style1424731854093 3" xfId="4611"/>
    <cellStyle name="style1424731854093 3 2" xfId="14897"/>
    <cellStyle name="style1424731854093 3 3" xfId="9032"/>
    <cellStyle name="style1424731854093 4" xfId="14894"/>
    <cellStyle name="style1424731854093 5" xfId="6462"/>
    <cellStyle name="style1424731854164" xfId="4612"/>
    <cellStyle name="style1424731854164 2" xfId="4613"/>
    <cellStyle name="style1424731854164 2 2" xfId="4614"/>
    <cellStyle name="style1424731854164 2 2 2" xfId="14900"/>
    <cellStyle name="style1424731854164 2 2 3" xfId="10097"/>
    <cellStyle name="style1424731854164 2 3" xfId="14899"/>
    <cellStyle name="style1424731854164 2 4" xfId="7527"/>
    <cellStyle name="style1424731854164 3" xfId="4615"/>
    <cellStyle name="style1424731854164 3 2" xfId="14901"/>
    <cellStyle name="style1424731854164 3 3" xfId="9033"/>
    <cellStyle name="style1424731854164 4" xfId="14898"/>
    <cellStyle name="style1424731854164 5" xfId="6463"/>
    <cellStyle name="style1424731854295" xfId="4616"/>
    <cellStyle name="style1424731854295 2" xfId="4617"/>
    <cellStyle name="style1424731854295 2 2" xfId="4618"/>
    <cellStyle name="style1424731854295 2 2 2" xfId="14904"/>
    <cellStyle name="style1424731854295 2 2 3" xfId="10098"/>
    <cellStyle name="style1424731854295 2 3" xfId="14903"/>
    <cellStyle name="style1424731854295 2 4" xfId="7528"/>
    <cellStyle name="style1424731854295 3" xfId="4619"/>
    <cellStyle name="style1424731854295 3 2" xfId="14905"/>
    <cellStyle name="style1424731854295 3 3" xfId="9034"/>
    <cellStyle name="style1424731854295 4" xfId="14902"/>
    <cellStyle name="style1424731854295 5" xfId="6464"/>
    <cellStyle name="style1424731854333" xfId="4620"/>
    <cellStyle name="style1424731854333 2" xfId="4621"/>
    <cellStyle name="style1424731854333 2 2" xfId="4622"/>
    <cellStyle name="style1424731854333 2 2 2" xfId="14908"/>
    <cellStyle name="style1424731854333 2 2 3" xfId="10099"/>
    <cellStyle name="style1424731854333 2 3" xfId="14907"/>
    <cellStyle name="style1424731854333 2 4" xfId="7529"/>
    <cellStyle name="style1424731854333 3" xfId="4623"/>
    <cellStyle name="style1424731854333 3 2" xfId="14909"/>
    <cellStyle name="style1424731854333 3 3" xfId="9035"/>
    <cellStyle name="style1424731854333 4" xfId="14906"/>
    <cellStyle name="style1424731854333 5" xfId="6465"/>
    <cellStyle name="style1424731854372" xfId="4624"/>
    <cellStyle name="style1424731854372 2" xfId="4625"/>
    <cellStyle name="style1424731854372 2 2" xfId="4626"/>
    <cellStyle name="style1424731854372 2 2 2" xfId="14912"/>
    <cellStyle name="style1424731854372 2 2 3" xfId="10100"/>
    <cellStyle name="style1424731854372 2 3" xfId="14911"/>
    <cellStyle name="style1424731854372 2 4" xfId="7530"/>
    <cellStyle name="style1424731854372 3" xfId="4627"/>
    <cellStyle name="style1424731854372 3 2" xfId="14913"/>
    <cellStyle name="style1424731854372 3 3" xfId="9036"/>
    <cellStyle name="style1424731854372 4" xfId="14910"/>
    <cellStyle name="style1424731854372 5" xfId="6466"/>
    <cellStyle name="style1424731854416" xfId="4628"/>
    <cellStyle name="style1424731854416 2" xfId="4629"/>
    <cellStyle name="style1424731854416 2 2" xfId="4630"/>
    <cellStyle name="style1424731854416 2 2 2" xfId="14916"/>
    <cellStyle name="style1424731854416 2 2 3" xfId="10101"/>
    <cellStyle name="style1424731854416 2 3" xfId="14915"/>
    <cellStyle name="style1424731854416 2 4" xfId="7531"/>
    <cellStyle name="style1424731854416 3" xfId="4631"/>
    <cellStyle name="style1424731854416 3 2" xfId="14917"/>
    <cellStyle name="style1424731854416 3 3" xfId="9037"/>
    <cellStyle name="style1424731854416 4" xfId="14914"/>
    <cellStyle name="style1424731854416 5" xfId="6467"/>
    <cellStyle name="style1424731854458" xfId="4632"/>
    <cellStyle name="style1424731854458 2" xfId="4633"/>
    <cellStyle name="style1424731854458 2 2" xfId="4634"/>
    <cellStyle name="style1424731854458 2 2 2" xfId="14920"/>
    <cellStyle name="style1424731854458 2 2 3" xfId="10102"/>
    <cellStyle name="style1424731854458 2 3" xfId="14919"/>
    <cellStyle name="style1424731854458 2 4" xfId="7532"/>
    <cellStyle name="style1424731854458 3" xfId="4635"/>
    <cellStyle name="style1424731854458 3 2" xfId="14921"/>
    <cellStyle name="style1424731854458 3 3" xfId="9038"/>
    <cellStyle name="style1424731854458 4" xfId="14918"/>
    <cellStyle name="style1424731854458 5" xfId="6468"/>
    <cellStyle name="style1424731854491" xfId="4636"/>
    <cellStyle name="style1424731854491 2" xfId="4637"/>
    <cellStyle name="style1424731854491 2 2" xfId="4638"/>
    <cellStyle name="style1424731854491 2 2 2" xfId="14924"/>
    <cellStyle name="style1424731854491 2 2 3" xfId="10103"/>
    <cellStyle name="style1424731854491 2 3" xfId="14923"/>
    <cellStyle name="style1424731854491 2 4" xfId="7533"/>
    <cellStyle name="style1424731854491 3" xfId="4639"/>
    <cellStyle name="style1424731854491 3 2" xfId="14925"/>
    <cellStyle name="style1424731854491 3 3" xfId="9039"/>
    <cellStyle name="style1424731854491 4" xfId="14922"/>
    <cellStyle name="style1424731854491 5" xfId="6469"/>
    <cellStyle name="style1424731854529" xfId="4640"/>
    <cellStyle name="style1424731854529 2" xfId="4641"/>
    <cellStyle name="style1424731854529 2 2" xfId="4642"/>
    <cellStyle name="style1424731854529 2 2 2" xfId="14928"/>
    <cellStyle name="style1424731854529 2 2 3" xfId="10104"/>
    <cellStyle name="style1424731854529 2 3" xfId="14927"/>
    <cellStyle name="style1424731854529 2 4" xfId="7534"/>
    <cellStyle name="style1424731854529 3" xfId="4643"/>
    <cellStyle name="style1424731854529 3 2" xfId="14929"/>
    <cellStyle name="style1424731854529 3 3" xfId="9040"/>
    <cellStyle name="style1424731854529 4" xfId="14926"/>
    <cellStyle name="style1424731854529 5" xfId="6470"/>
    <cellStyle name="style1424731854567" xfId="4644"/>
    <cellStyle name="style1424731854567 2" xfId="4645"/>
    <cellStyle name="style1424731854567 2 2" xfId="4646"/>
    <cellStyle name="style1424731854567 2 2 2" xfId="14932"/>
    <cellStyle name="style1424731854567 2 2 3" xfId="10105"/>
    <cellStyle name="style1424731854567 2 3" xfId="14931"/>
    <cellStyle name="style1424731854567 2 4" xfId="7535"/>
    <cellStyle name="style1424731854567 3" xfId="4647"/>
    <cellStyle name="style1424731854567 3 2" xfId="14933"/>
    <cellStyle name="style1424731854567 3 3" xfId="9041"/>
    <cellStyle name="style1424731854567 4" xfId="14930"/>
    <cellStyle name="style1424731854567 5" xfId="6471"/>
    <cellStyle name="style1424731854604" xfId="4648"/>
    <cellStyle name="style1424731854604 2" xfId="4649"/>
    <cellStyle name="style1424731854604 2 2" xfId="4650"/>
    <cellStyle name="style1424731854604 2 2 2" xfId="14936"/>
    <cellStyle name="style1424731854604 2 2 3" xfId="10106"/>
    <cellStyle name="style1424731854604 2 3" xfId="14935"/>
    <cellStyle name="style1424731854604 2 4" xfId="7536"/>
    <cellStyle name="style1424731854604 3" xfId="4651"/>
    <cellStyle name="style1424731854604 3 2" xfId="14937"/>
    <cellStyle name="style1424731854604 3 3" xfId="9042"/>
    <cellStyle name="style1424731854604 4" xfId="14934"/>
    <cellStyle name="style1424731854604 5" xfId="6472"/>
    <cellStyle name="style1424731854641" xfId="4652"/>
    <cellStyle name="style1424731854641 2" xfId="4653"/>
    <cellStyle name="style1424731854641 2 2" xfId="4654"/>
    <cellStyle name="style1424731854641 2 2 2" xfId="14940"/>
    <cellStyle name="style1424731854641 2 2 3" xfId="10107"/>
    <cellStyle name="style1424731854641 2 3" xfId="14939"/>
    <cellStyle name="style1424731854641 2 4" xfId="7537"/>
    <cellStyle name="style1424731854641 3" xfId="4655"/>
    <cellStyle name="style1424731854641 3 2" xfId="14941"/>
    <cellStyle name="style1424731854641 3 3" xfId="9043"/>
    <cellStyle name="style1424731854641 4" xfId="14938"/>
    <cellStyle name="style1424731854641 5" xfId="6473"/>
    <cellStyle name="style1424731854757" xfId="4656"/>
    <cellStyle name="style1424731854757 2" xfId="4657"/>
    <cellStyle name="style1424731854757 2 2" xfId="4658"/>
    <cellStyle name="style1424731854757 2 2 2" xfId="14944"/>
    <cellStyle name="style1424731854757 2 2 3" xfId="10108"/>
    <cellStyle name="style1424731854757 2 3" xfId="14943"/>
    <cellStyle name="style1424731854757 2 4" xfId="7538"/>
    <cellStyle name="style1424731854757 3" xfId="4659"/>
    <cellStyle name="style1424731854757 3 2" xfId="14945"/>
    <cellStyle name="style1424731854757 3 3" xfId="9044"/>
    <cellStyle name="style1424731854757 4" xfId="14942"/>
    <cellStyle name="style1424731854757 5" xfId="6474"/>
    <cellStyle name="style1424731854798" xfId="4660"/>
    <cellStyle name="style1424731854798 2" xfId="4661"/>
    <cellStyle name="style1424731854798 2 2" xfId="4662"/>
    <cellStyle name="style1424731854798 2 2 2" xfId="14948"/>
    <cellStyle name="style1424731854798 2 2 3" xfId="10109"/>
    <cellStyle name="style1424731854798 2 3" xfId="14947"/>
    <cellStyle name="style1424731854798 2 4" xfId="7539"/>
    <cellStyle name="style1424731854798 3" xfId="4663"/>
    <cellStyle name="style1424731854798 3 2" xfId="14949"/>
    <cellStyle name="style1424731854798 3 3" xfId="9045"/>
    <cellStyle name="style1424731854798 4" xfId="14946"/>
    <cellStyle name="style1424731854798 5" xfId="6475"/>
    <cellStyle name="style1424731854841" xfId="4664"/>
    <cellStyle name="style1424731854841 2" xfId="4665"/>
    <cellStyle name="style1424731854841 2 2" xfId="4666"/>
    <cellStyle name="style1424731854841 2 2 2" xfId="14952"/>
    <cellStyle name="style1424731854841 2 2 3" xfId="10110"/>
    <cellStyle name="style1424731854841 2 3" xfId="14951"/>
    <cellStyle name="style1424731854841 2 4" xfId="7540"/>
    <cellStyle name="style1424731854841 3" xfId="4667"/>
    <cellStyle name="style1424731854841 3 2" xfId="14953"/>
    <cellStyle name="style1424731854841 3 3" xfId="9046"/>
    <cellStyle name="style1424731854841 4" xfId="14950"/>
    <cellStyle name="style1424731854841 5" xfId="6476"/>
    <cellStyle name="style1424731854876" xfId="4668"/>
    <cellStyle name="style1424731854876 2" xfId="4669"/>
    <cellStyle name="style1424731854876 2 2" xfId="4670"/>
    <cellStyle name="style1424731854876 2 2 2" xfId="14956"/>
    <cellStyle name="style1424731854876 2 2 3" xfId="10111"/>
    <cellStyle name="style1424731854876 2 3" xfId="14955"/>
    <cellStyle name="style1424731854876 2 4" xfId="7541"/>
    <cellStyle name="style1424731854876 3" xfId="4671"/>
    <cellStyle name="style1424731854876 3 2" xfId="14957"/>
    <cellStyle name="style1424731854876 3 3" xfId="9047"/>
    <cellStyle name="style1424731854876 4" xfId="14954"/>
    <cellStyle name="style1424731854876 5" xfId="6477"/>
    <cellStyle name="style1424731854905" xfId="4672"/>
    <cellStyle name="style1424731854905 2" xfId="4673"/>
    <cellStyle name="style1424731854905 2 2" xfId="4674"/>
    <cellStyle name="style1424731854905 2 2 2" xfId="14960"/>
    <cellStyle name="style1424731854905 2 2 3" xfId="10112"/>
    <cellStyle name="style1424731854905 2 3" xfId="14959"/>
    <cellStyle name="style1424731854905 2 4" xfId="7542"/>
    <cellStyle name="style1424731854905 3" xfId="4675"/>
    <cellStyle name="style1424731854905 3 2" xfId="14961"/>
    <cellStyle name="style1424731854905 3 3" xfId="9048"/>
    <cellStyle name="style1424731854905 4" xfId="14958"/>
    <cellStyle name="style1424731854905 5" xfId="6478"/>
    <cellStyle name="style1424731854983" xfId="4676"/>
    <cellStyle name="style1424731854983 2" xfId="4677"/>
    <cellStyle name="style1424731854983 2 2" xfId="4678"/>
    <cellStyle name="style1424731854983 2 2 2" xfId="14964"/>
    <cellStyle name="style1424731854983 2 2 3" xfId="10113"/>
    <cellStyle name="style1424731854983 2 3" xfId="14963"/>
    <cellStyle name="style1424731854983 2 4" xfId="7543"/>
    <cellStyle name="style1424731854983 3" xfId="4679"/>
    <cellStyle name="style1424731854983 3 2" xfId="14965"/>
    <cellStyle name="style1424731854983 3 3" xfId="9049"/>
    <cellStyle name="style1424731854983 4" xfId="14962"/>
    <cellStyle name="style1424731854983 5" xfId="6479"/>
    <cellStyle name="style1424731855011" xfId="4680"/>
    <cellStyle name="style1424731855011 2" xfId="4681"/>
    <cellStyle name="style1424731855011 2 2" xfId="4682"/>
    <cellStyle name="style1424731855011 2 2 2" xfId="14968"/>
    <cellStyle name="style1424731855011 2 2 3" xfId="10114"/>
    <cellStyle name="style1424731855011 2 3" xfId="14967"/>
    <cellStyle name="style1424731855011 2 4" xfId="7544"/>
    <cellStyle name="style1424731855011 3" xfId="4683"/>
    <cellStyle name="style1424731855011 3 2" xfId="14969"/>
    <cellStyle name="style1424731855011 3 3" xfId="9050"/>
    <cellStyle name="style1424731855011 4" xfId="14966"/>
    <cellStyle name="style1424731855011 5" xfId="6480"/>
    <cellStyle name="style1424731855038" xfId="4684"/>
    <cellStyle name="style1424731855038 2" xfId="4685"/>
    <cellStyle name="style1424731855038 2 2" xfId="4686"/>
    <cellStyle name="style1424731855038 2 2 2" xfId="14972"/>
    <cellStyle name="style1424731855038 2 2 3" xfId="10115"/>
    <cellStyle name="style1424731855038 2 3" xfId="14971"/>
    <cellStyle name="style1424731855038 2 4" xfId="7545"/>
    <cellStyle name="style1424731855038 3" xfId="4687"/>
    <cellStyle name="style1424731855038 3 2" xfId="14973"/>
    <cellStyle name="style1424731855038 3 3" xfId="9051"/>
    <cellStyle name="style1424731855038 4" xfId="14970"/>
    <cellStyle name="style1424731855038 5" xfId="6481"/>
    <cellStyle name="style1424731855067" xfId="4688"/>
    <cellStyle name="style1424731855067 2" xfId="4689"/>
    <cellStyle name="style1424731855067 2 2" xfId="4690"/>
    <cellStyle name="style1424731855067 2 2 2" xfId="14976"/>
    <cellStyle name="style1424731855067 2 2 3" xfId="10116"/>
    <cellStyle name="style1424731855067 2 3" xfId="14975"/>
    <cellStyle name="style1424731855067 2 4" xfId="7546"/>
    <cellStyle name="style1424731855067 3" xfId="4691"/>
    <cellStyle name="style1424731855067 3 2" xfId="14977"/>
    <cellStyle name="style1424731855067 3 3" xfId="9052"/>
    <cellStyle name="style1424731855067 4" xfId="14974"/>
    <cellStyle name="style1424731855067 5" xfId="6482"/>
    <cellStyle name="style1424731855102" xfId="4692"/>
    <cellStyle name="style1424731855102 2" xfId="4693"/>
    <cellStyle name="style1424731855102 2 2" xfId="4694"/>
    <cellStyle name="style1424731855102 2 2 2" xfId="14980"/>
    <cellStyle name="style1424731855102 2 2 3" xfId="10117"/>
    <cellStyle name="style1424731855102 2 3" xfId="14979"/>
    <cellStyle name="style1424731855102 2 4" xfId="7547"/>
    <cellStyle name="style1424731855102 3" xfId="4695"/>
    <cellStyle name="style1424731855102 3 2" xfId="14981"/>
    <cellStyle name="style1424731855102 3 3" xfId="9053"/>
    <cellStyle name="style1424731855102 4" xfId="14978"/>
    <cellStyle name="style1424731855102 5" xfId="6483"/>
    <cellStyle name="style1424731855136" xfId="4696"/>
    <cellStyle name="style1424731855136 2" xfId="4697"/>
    <cellStyle name="style1424731855136 2 2" xfId="4698"/>
    <cellStyle name="style1424731855136 2 2 2" xfId="14984"/>
    <cellStyle name="style1424731855136 2 2 3" xfId="10118"/>
    <cellStyle name="style1424731855136 2 3" xfId="14983"/>
    <cellStyle name="style1424731855136 2 4" xfId="7548"/>
    <cellStyle name="style1424731855136 3" xfId="4699"/>
    <cellStyle name="style1424731855136 3 2" xfId="14985"/>
    <cellStyle name="style1424731855136 3 3" xfId="9054"/>
    <cellStyle name="style1424731855136 4" xfId="14982"/>
    <cellStyle name="style1424731855136 5" xfId="6484"/>
    <cellStyle name="style1424731855169" xfId="4700"/>
    <cellStyle name="style1424731855169 2" xfId="4701"/>
    <cellStyle name="style1424731855169 2 2" xfId="4702"/>
    <cellStyle name="style1424731855169 2 2 2" xfId="14988"/>
    <cellStyle name="style1424731855169 2 2 3" xfId="10119"/>
    <cellStyle name="style1424731855169 2 3" xfId="14987"/>
    <cellStyle name="style1424731855169 2 4" xfId="7549"/>
    <cellStyle name="style1424731855169 3" xfId="4703"/>
    <cellStyle name="style1424731855169 3 2" xfId="14989"/>
    <cellStyle name="style1424731855169 3 3" xfId="9055"/>
    <cellStyle name="style1424731855169 4" xfId="14986"/>
    <cellStyle name="style1424731855169 5" xfId="6485"/>
    <cellStyle name="style1424731855203" xfId="4704"/>
    <cellStyle name="style1424731855203 2" xfId="4705"/>
    <cellStyle name="style1424731855203 2 2" xfId="4706"/>
    <cellStyle name="style1424731855203 2 2 2" xfId="14992"/>
    <cellStyle name="style1424731855203 2 2 3" xfId="10120"/>
    <cellStyle name="style1424731855203 2 3" xfId="14991"/>
    <cellStyle name="style1424731855203 2 4" xfId="7550"/>
    <cellStyle name="style1424731855203 3" xfId="4707"/>
    <cellStyle name="style1424731855203 3 2" xfId="14993"/>
    <cellStyle name="style1424731855203 3 3" xfId="9056"/>
    <cellStyle name="style1424731855203 4" xfId="14990"/>
    <cellStyle name="style1424731855203 5" xfId="6486"/>
    <cellStyle name="style1424731855236" xfId="4708"/>
    <cellStyle name="style1424731855236 2" xfId="4709"/>
    <cellStyle name="style1424731855236 2 2" xfId="4710"/>
    <cellStyle name="style1424731855236 2 2 2" xfId="14996"/>
    <cellStyle name="style1424731855236 2 2 3" xfId="10121"/>
    <cellStyle name="style1424731855236 2 3" xfId="14995"/>
    <cellStyle name="style1424731855236 2 4" xfId="7551"/>
    <cellStyle name="style1424731855236 3" xfId="4711"/>
    <cellStyle name="style1424731855236 3 2" xfId="14997"/>
    <cellStyle name="style1424731855236 3 3" xfId="9057"/>
    <cellStyle name="style1424731855236 4" xfId="14994"/>
    <cellStyle name="style1424731855236 5" xfId="6487"/>
    <cellStyle name="style1424731855274" xfId="4712"/>
    <cellStyle name="style1424731855274 2" xfId="4713"/>
    <cellStyle name="style1424731855274 2 2" xfId="4714"/>
    <cellStyle name="style1424731855274 2 2 2" xfId="15000"/>
    <cellStyle name="style1424731855274 2 2 3" xfId="10122"/>
    <cellStyle name="style1424731855274 2 3" xfId="14999"/>
    <cellStyle name="style1424731855274 2 4" xfId="7552"/>
    <cellStyle name="style1424731855274 3" xfId="4715"/>
    <cellStyle name="style1424731855274 3 2" xfId="15001"/>
    <cellStyle name="style1424731855274 3 3" xfId="9058"/>
    <cellStyle name="style1424731855274 4" xfId="14998"/>
    <cellStyle name="style1424731855274 5" xfId="6488"/>
    <cellStyle name="style1424731855318" xfId="4716"/>
    <cellStyle name="style1424731855318 2" xfId="4717"/>
    <cellStyle name="style1424731855318 2 2" xfId="4718"/>
    <cellStyle name="style1424731855318 2 2 2" xfId="15004"/>
    <cellStyle name="style1424731855318 2 2 3" xfId="10123"/>
    <cellStyle name="style1424731855318 2 3" xfId="15003"/>
    <cellStyle name="style1424731855318 2 4" xfId="7553"/>
    <cellStyle name="style1424731855318 3" xfId="4719"/>
    <cellStyle name="style1424731855318 3 2" xfId="15005"/>
    <cellStyle name="style1424731855318 3 3" xfId="9059"/>
    <cellStyle name="style1424731855318 4" xfId="15002"/>
    <cellStyle name="style1424731855318 5" xfId="6489"/>
    <cellStyle name="style1424731855356" xfId="4720"/>
    <cellStyle name="style1424731855356 2" xfId="4721"/>
    <cellStyle name="style1424731855356 2 2" xfId="4722"/>
    <cellStyle name="style1424731855356 2 2 2" xfId="15008"/>
    <cellStyle name="style1424731855356 2 2 3" xfId="10124"/>
    <cellStyle name="style1424731855356 2 3" xfId="15007"/>
    <cellStyle name="style1424731855356 2 4" xfId="7554"/>
    <cellStyle name="style1424731855356 3" xfId="4723"/>
    <cellStyle name="style1424731855356 3 2" xfId="15009"/>
    <cellStyle name="style1424731855356 3 3" xfId="9060"/>
    <cellStyle name="style1424731855356 4" xfId="15006"/>
    <cellStyle name="style1424731855356 5" xfId="6490"/>
    <cellStyle name="style1424731855394" xfId="4724"/>
    <cellStyle name="style1424731855394 2" xfId="4725"/>
    <cellStyle name="style1424731855394 2 2" xfId="4726"/>
    <cellStyle name="style1424731855394 2 2 2" xfId="15012"/>
    <cellStyle name="style1424731855394 2 2 3" xfId="10125"/>
    <cellStyle name="style1424731855394 2 3" xfId="15011"/>
    <cellStyle name="style1424731855394 2 4" xfId="7555"/>
    <cellStyle name="style1424731855394 3" xfId="4727"/>
    <cellStyle name="style1424731855394 3 2" xfId="15013"/>
    <cellStyle name="style1424731855394 3 3" xfId="9061"/>
    <cellStyle name="style1424731855394 4" xfId="15010"/>
    <cellStyle name="style1424731855394 5" xfId="6491"/>
    <cellStyle name="style1424731855426" xfId="4728"/>
    <cellStyle name="style1424731855426 2" xfId="4729"/>
    <cellStyle name="style1424731855426 2 2" xfId="4730"/>
    <cellStyle name="style1424731855426 2 2 2" xfId="15016"/>
    <cellStyle name="style1424731855426 2 2 3" xfId="10126"/>
    <cellStyle name="style1424731855426 2 3" xfId="15015"/>
    <cellStyle name="style1424731855426 2 4" xfId="7556"/>
    <cellStyle name="style1424731855426 3" xfId="4731"/>
    <cellStyle name="style1424731855426 3 2" xfId="15017"/>
    <cellStyle name="style1424731855426 3 3" xfId="9062"/>
    <cellStyle name="style1424731855426 4" xfId="15014"/>
    <cellStyle name="style1424731855426 5" xfId="6492"/>
    <cellStyle name="style1424731855450" xfId="4732"/>
    <cellStyle name="style1424731855450 2" xfId="4733"/>
    <cellStyle name="style1424731855450 2 2" xfId="4734"/>
    <cellStyle name="style1424731855450 2 2 2" xfId="15020"/>
    <cellStyle name="style1424731855450 2 2 3" xfId="10127"/>
    <cellStyle name="style1424731855450 2 3" xfId="15019"/>
    <cellStyle name="style1424731855450 2 4" xfId="7557"/>
    <cellStyle name="style1424731855450 3" xfId="4735"/>
    <cellStyle name="style1424731855450 3 2" xfId="15021"/>
    <cellStyle name="style1424731855450 3 3" xfId="9063"/>
    <cellStyle name="style1424731855450 4" xfId="15018"/>
    <cellStyle name="style1424731855450 5" xfId="6493"/>
    <cellStyle name="style1424731855476" xfId="4736"/>
    <cellStyle name="style1424731855476 2" xfId="4737"/>
    <cellStyle name="style1424731855476 2 2" xfId="4738"/>
    <cellStyle name="style1424731855476 2 2 2" xfId="15024"/>
    <cellStyle name="style1424731855476 2 2 3" xfId="10128"/>
    <cellStyle name="style1424731855476 2 3" xfId="15023"/>
    <cellStyle name="style1424731855476 2 4" xfId="7558"/>
    <cellStyle name="style1424731855476 3" xfId="4739"/>
    <cellStyle name="style1424731855476 3 2" xfId="15025"/>
    <cellStyle name="style1424731855476 3 3" xfId="9064"/>
    <cellStyle name="style1424731855476 4" xfId="15022"/>
    <cellStyle name="style1424731855476 5" xfId="6494"/>
    <cellStyle name="style1424731855500" xfId="4740"/>
    <cellStyle name="style1424731855500 2" xfId="4741"/>
    <cellStyle name="style1424731855500 2 2" xfId="4742"/>
    <cellStyle name="style1424731855500 2 2 2" xfId="15028"/>
    <cellStyle name="style1424731855500 2 2 3" xfId="10129"/>
    <cellStyle name="style1424731855500 2 3" xfId="15027"/>
    <cellStyle name="style1424731855500 2 4" xfId="7559"/>
    <cellStyle name="style1424731855500 3" xfId="4743"/>
    <cellStyle name="style1424731855500 3 2" xfId="15029"/>
    <cellStyle name="style1424731855500 3 3" xfId="9065"/>
    <cellStyle name="style1424731855500 4" xfId="15026"/>
    <cellStyle name="style1424731855500 5" xfId="6495"/>
    <cellStyle name="style1424731855526" xfId="4744"/>
    <cellStyle name="style1424731855526 2" xfId="4745"/>
    <cellStyle name="style1424731855526 2 2" xfId="4746"/>
    <cellStyle name="style1424731855526 2 2 2" xfId="15032"/>
    <cellStyle name="style1424731855526 2 2 3" xfId="10130"/>
    <cellStyle name="style1424731855526 2 3" xfId="15031"/>
    <cellStyle name="style1424731855526 2 4" xfId="7560"/>
    <cellStyle name="style1424731855526 3" xfId="4747"/>
    <cellStyle name="style1424731855526 3 2" xfId="15033"/>
    <cellStyle name="style1424731855526 3 3" xfId="9066"/>
    <cellStyle name="style1424731855526 4" xfId="15030"/>
    <cellStyle name="style1424731855526 5" xfId="6496"/>
    <cellStyle name="style1424731855621" xfId="4748"/>
    <cellStyle name="style1424731855621 2" xfId="4749"/>
    <cellStyle name="style1424731855621 2 2" xfId="4750"/>
    <cellStyle name="style1424731855621 2 2 2" xfId="15036"/>
    <cellStyle name="style1424731855621 2 2 3" xfId="10131"/>
    <cellStyle name="style1424731855621 2 3" xfId="15035"/>
    <cellStyle name="style1424731855621 2 4" xfId="7561"/>
    <cellStyle name="style1424731855621 3" xfId="4751"/>
    <cellStyle name="style1424731855621 3 2" xfId="15037"/>
    <cellStyle name="style1424731855621 3 3" xfId="9067"/>
    <cellStyle name="style1424731855621 4" xfId="15034"/>
    <cellStyle name="style1424731855621 5" xfId="6497"/>
    <cellStyle name="style1424731855646" xfId="4752"/>
    <cellStyle name="style1424731855646 2" xfId="4753"/>
    <cellStyle name="style1424731855646 2 2" xfId="4754"/>
    <cellStyle name="style1424731855646 2 2 2" xfId="15040"/>
    <cellStyle name="style1424731855646 2 2 3" xfId="10132"/>
    <cellStyle name="style1424731855646 2 3" xfId="15039"/>
    <cellStyle name="style1424731855646 2 4" xfId="7562"/>
    <cellStyle name="style1424731855646 3" xfId="4755"/>
    <cellStyle name="style1424731855646 3 2" xfId="15041"/>
    <cellStyle name="style1424731855646 3 3" xfId="9068"/>
    <cellStyle name="style1424731855646 4" xfId="15038"/>
    <cellStyle name="style1424731855646 5" xfId="6498"/>
    <cellStyle name="style1424731855670" xfId="4756"/>
    <cellStyle name="style1424731855670 2" xfId="4757"/>
    <cellStyle name="style1424731855670 2 2" xfId="4758"/>
    <cellStyle name="style1424731855670 2 2 2" xfId="15044"/>
    <cellStyle name="style1424731855670 2 2 3" xfId="10133"/>
    <cellStyle name="style1424731855670 2 3" xfId="15043"/>
    <cellStyle name="style1424731855670 2 4" xfId="7563"/>
    <cellStyle name="style1424731855670 3" xfId="4759"/>
    <cellStyle name="style1424731855670 3 2" xfId="15045"/>
    <cellStyle name="style1424731855670 3 3" xfId="9069"/>
    <cellStyle name="style1424731855670 4" xfId="15042"/>
    <cellStyle name="style1424731855670 5" xfId="6499"/>
    <cellStyle name="style1424731855696" xfId="4760"/>
    <cellStyle name="style1424731855696 2" xfId="4761"/>
    <cellStyle name="style1424731855696 2 2" xfId="4762"/>
    <cellStyle name="style1424731855696 2 2 2" xfId="15048"/>
    <cellStyle name="style1424731855696 2 2 3" xfId="10134"/>
    <cellStyle name="style1424731855696 2 3" xfId="15047"/>
    <cellStyle name="style1424731855696 2 4" xfId="7564"/>
    <cellStyle name="style1424731855696 3" xfId="4763"/>
    <cellStyle name="style1424731855696 3 2" xfId="15049"/>
    <cellStyle name="style1424731855696 3 3" xfId="9070"/>
    <cellStyle name="style1424731855696 4" xfId="15046"/>
    <cellStyle name="style1424731855696 5" xfId="6500"/>
    <cellStyle name="style1424731855723" xfId="4764"/>
    <cellStyle name="style1424731855723 2" xfId="4765"/>
    <cellStyle name="style1424731855723 2 2" xfId="4766"/>
    <cellStyle name="style1424731855723 2 2 2" xfId="15052"/>
    <cellStyle name="style1424731855723 2 2 3" xfId="10135"/>
    <cellStyle name="style1424731855723 2 3" xfId="15051"/>
    <cellStyle name="style1424731855723 2 4" xfId="7565"/>
    <cellStyle name="style1424731855723 3" xfId="4767"/>
    <cellStyle name="style1424731855723 3 2" xfId="15053"/>
    <cellStyle name="style1424731855723 3 3" xfId="9071"/>
    <cellStyle name="style1424731855723 4" xfId="15050"/>
    <cellStyle name="style1424731855723 5" xfId="6501"/>
    <cellStyle name="style1424731855749" xfId="4768"/>
    <cellStyle name="style1424731855749 2" xfId="4769"/>
    <cellStyle name="style1424731855749 2 2" xfId="4770"/>
    <cellStyle name="style1424731855749 2 2 2" xfId="15056"/>
    <cellStyle name="style1424731855749 2 2 3" xfId="10136"/>
    <cellStyle name="style1424731855749 2 3" xfId="15055"/>
    <cellStyle name="style1424731855749 2 4" xfId="7566"/>
    <cellStyle name="style1424731855749 3" xfId="4771"/>
    <cellStyle name="style1424731855749 3 2" xfId="15057"/>
    <cellStyle name="style1424731855749 3 3" xfId="9072"/>
    <cellStyle name="style1424731855749 4" xfId="15054"/>
    <cellStyle name="style1424731855749 5" xfId="6502"/>
    <cellStyle name="style1424731855775" xfId="4772"/>
    <cellStyle name="style1424731855775 2" xfId="4773"/>
    <cellStyle name="style1424731855775 2 2" xfId="4774"/>
    <cellStyle name="style1424731855775 2 2 2" xfId="15060"/>
    <cellStyle name="style1424731855775 2 2 3" xfId="10137"/>
    <cellStyle name="style1424731855775 2 3" xfId="15059"/>
    <cellStyle name="style1424731855775 2 4" xfId="7567"/>
    <cellStyle name="style1424731855775 3" xfId="4775"/>
    <cellStyle name="style1424731855775 3 2" xfId="15061"/>
    <cellStyle name="style1424731855775 3 3" xfId="9073"/>
    <cellStyle name="style1424731855775 4" xfId="15058"/>
    <cellStyle name="style1424731855775 5" xfId="6503"/>
    <cellStyle name="style1424731855815" xfId="4776"/>
    <cellStyle name="style1424731855815 2" xfId="4777"/>
    <cellStyle name="style1424731855815 2 2" xfId="4778"/>
    <cellStyle name="style1424731855815 2 2 2" xfId="15064"/>
    <cellStyle name="style1424731855815 2 2 3" xfId="10138"/>
    <cellStyle name="style1424731855815 2 3" xfId="15063"/>
    <cellStyle name="style1424731855815 2 4" xfId="7568"/>
    <cellStyle name="style1424731855815 3" xfId="4779"/>
    <cellStyle name="style1424731855815 3 2" xfId="15065"/>
    <cellStyle name="style1424731855815 3 3" xfId="9074"/>
    <cellStyle name="style1424731855815 4" xfId="15062"/>
    <cellStyle name="style1424731855815 5" xfId="6504"/>
    <cellStyle name="style1424731855841" xfId="4780"/>
    <cellStyle name="style1424731855841 2" xfId="4781"/>
    <cellStyle name="style1424731855841 2 2" xfId="4782"/>
    <cellStyle name="style1424731855841 2 2 2" xfId="15068"/>
    <cellStyle name="style1424731855841 2 2 3" xfId="10139"/>
    <cellStyle name="style1424731855841 2 3" xfId="15067"/>
    <cellStyle name="style1424731855841 2 4" xfId="7569"/>
    <cellStyle name="style1424731855841 3" xfId="4783"/>
    <cellStyle name="style1424731855841 3 2" xfId="15069"/>
    <cellStyle name="style1424731855841 3 3" xfId="9075"/>
    <cellStyle name="style1424731855841 4" xfId="15066"/>
    <cellStyle name="style1424731855841 5" xfId="6505"/>
    <cellStyle name="style1424731855867" xfId="4784"/>
    <cellStyle name="style1424731855867 2" xfId="4785"/>
    <cellStyle name="style1424731855867 2 2" xfId="4786"/>
    <cellStyle name="style1424731855867 2 2 2" xfId="15072"/>
    <cellStyle name="style1424731855867 2 2 3" xfId="10140"/>
    <cellStyle name="style1424731855867 2 3" xfId="15071"/>
    <cellStyle name="style1424731855867 2 4" xfId="7570"/>
    <cellStyle name="style1424731855867 3" xfId="4787"/>
    <cellStyle name="style1424731855867 3 2" xfId="15073"/>
    <cellStyle name="style1424731855867 3 3" xfId="9076"/>
    <cellStyle name="style1424731855867 4" xfId="15070"/>
    <cellStyle name="style1424731855867 5" xfId="6506"/>
    <cellStyle name="style1424731855894" xfId="4788"/>
    <cellStyle name="style1424731855894 2" xfId="4789"/>
    <cellStyle name="style1424731855894 2 2" xfId="4790"/>
    <cellStyle name="style1424731855894 2 2 2" xfId="15076"/>
    <cellStyle name="style1424731855894 2 2 3" xfId="10141"/>
    <cellStyle name="style1424731855894 2 3" xfId="15075"/>
    <cellStyle name="style1424731855894 2 4" xfId="7571"/>
    <cellStyle name="style1424731855894 3" xfId="4791"/>
    <cellStyle name="style1424731855894 3 2" xfId="15077"/>
    <cellStyle name="style1424731855894 3 3" xfId="9077"/>
    <cellStyle name="style1424731855894 4" xfId="15074"/>
    <cellStyle name="style1424731855894 5" xfId="6507"/>
    <cellStyle name="style1424731855922" xfId="4792"/>
    <cellStyle name="style1424731855922 2" xfId="4793"/>
    <cellStyle name="style1424731855922 2 2" xfId="4794"/>
    <cellStyle name="style1424731855922 2 2 2" xfId="15080"/>
    <cellStyle name="style1424731855922 2 2 3" xfId="10142"/>
    <cellStyle name="style1424731855922 2 3" xfId="15079"/>
    <cellStyle name="style1424731855922 2 4" xfId="7572"/>
    <cellStyle name="style1424731855922 3" xfId="4795"/>
    <cellStyle name="style1424731855922 3 2" xfId="15081"/>
    <cellStyle name="style1424731855922 3 3" xfId="9078"/>
    <cellStyle name="style1424731855922 4" xfId="15078"/>
    <cellStyle name="style1424731855922 5" xfId="6508"/>
    <cellStyle name="style1424731855949" xfId="4796"/>
    <cellStyle name="style1424731855949 2" xfId="4797"/>
    <cellStyle name="style1424731855949 2 2" xfId="4798"/>
    <cellStyle name="style1424731855949 2 2 2" xfId="15084"/>
    <cellStyle name="style1424731855949 2 2 3" xfId="10143"/>
    <cellStyle name="style1424731855949 2 3" xfId="15083"/>
    <cellStyle name="style1424731855949 2 4" xfId="7573"/>
    <cellStyle name="style1424731855949 3" xfId="4799"/>
    <cellStyle name="style1424731855949 3 2" xfId="15085"/>
    <cellStyle name="style1424731855949 3 3" xfId="9079"/>
    <cellStyle name="style1424731855949 4" xfId="15082"/>
    <cellStyle name="style1424731855949 5" xfId="6509"/>
    <cellStyle name="style1424731855977" xfId="4800"/>
    <cellStyle name="style1424731855977 2" xfId="4801"/>
    <cellStyle name="style1424731855977 2 2" xfId="4802"/>
    <cellStyle name="style1424731855977 2 2 2" xfId="15088"/>
    <cellStyle name="style1424731855977 2 2 3" xfId="10144"/>
    <cellStyle name="style1424731855977 2 3" xfId="15087"/>
    <cellStyle name="style1424731855977 2 4" xfId="7574"/>
    <cellStyle name="style1424731855977 3" xfId="4803"/>
    <cellStyle name="style1424731855977 3 2" xfId="15089"/>
    <cellStyle name="style1424731855977 3 3" xfId="9080"/>
    <cellStyle name="style1424731855977 4" xfId="15086"/>
    <cellStyle name="style1424731855977 5" xfId="6510"/>
    <cellStyle name="style1424731856003" xfId="4804"/>
    <cellStyle name="style1424731856003 2" xfId="4805"/>
    <cellStyle name="style1424731856003 2 2" xfId="4806"/>
    <cellStyle name="style1424731856003 2 2 2" xfId="15092"/>
    <cellStyle name="style1424731856003 2 2 3" xfId="10145"/>
    <cellStyle name="style1424731856003 2 3" xfId="15091"/>
    <cellStyle name="style1424731856003 2 4" xfId="7575"/>
    <cellStyle name="style1424731856003 3" xfId="4807"/>
    <cellStyle name="style1424731856003 3 2" xfId="15093"/>
    <cellStyle name="style1424731856003 3 3" xfId="9081"/>
    <cellStyle name="style1424731856003 4" xfId="15090"/>
    <cellStyle name="style1424731856003 5" xfId="6511"/>
    <cellStyle name="style1424731856027" xfId="4808"/>
    <cellStyle name="style1424731856027 2" xfId="4809"/>
    <cellStyle name="style1424731856027 2 2" xfId="4810"/>
    <cellStyle name="style1424731856027 2 2 2" xfId="15096"/>
    <cellStyle name="style1424731856027 2 2 3" xfId="10146"/>
    <cellStyle name="style1424731856027 2 3" xfId="15095"/>
    <cellStyle name="style1424731856027 2 4" xfId="7576"/>
    <cellStyle name="style1424731856027 3" xfId="4811"/>
    <cellStyle name="style1424731856027 3 2" xfId="15097"/>
    <cellStyle name="style1424731856027 3 3" xfId="9082"/>
    <cellStyle name="style1424731856027 4" xfId="15094"/>
    <cellStyle name="style1424731856027 5" xfId="6512"/>
    <cellStyle name="style1424731856147" xfId="4812"/>
    <cellStyle name="style1424731856147 2" xfId="4813"/>
    <cellStyle name="style1424731856147 2 2" xfId="4814"/>
    <cellStyle name="style1424731856147 2 2 2" xfId="15100"/>
    <cellStyle name="style1424731856147 2 2 3" xfId="10147"/>
    <cellStyle name="style1424731856147 2 3" xfId="15099"/>
    <cellStyle name="style1424731856147 2 4" xfId="7577"/>
    <cellStyle name="style1424731856147 3" xfId="4815"/>
    <cellStyle name="style1424731856147 3 2" xfId="15101"/>
    <cellStyle name="style1424731856147 3 3" xfId="9083"/>
    <cellStyle name="style1424731856147 4" xfId="15098"/>
    <cellStyle name="style1424731856147 5" xfId="6513"/>
    <cellStyle name="style1424731856173" xfId="4816"/>
    <cellStyle name="style1424731856173 2" xfId="4817"/>
    <cellStyle name="style1424731856173 2 2" xfId="4818"/>
    <cellStyle name="style1424731856173 2 2 2" xfId="15104"/>
    <cellStyle name="style1424731856173 2 2 3" xfId="10148"/>
    <cellStyle name="style1424731856173 2 3" xfId="15103"/>
    <cellStyle name="style1424731856173 2 4" xfId="7578"/>
    <cellStyle name="style1424731856173 3" xfId="4819"/>
    <cellStyle name="style1424731856173 3 2" xfId="15105"/>
    <cellStyle name="style1424731856173 3 3" xfId="9084"/>
    <cellStyle name="style1424731856173 4" xfId="15102"/>
    <cellStyle name="style1424731856173 5" xfId="6514"/>
    <cellStyle name="style1424731856200" xfId="4820"/>
    <cellStyle name="style1424731856200 2" xfId="4821"/>
    <cellStyle name="style1424731856200 2 2" xfId="4822"/>
    <cellStyle name="style1424731856200 2 2 2" xfId="15108"/>
    <cellStyle name="style1424731856200 2 2 3" xfId="10149"/>
    <cellStyle name="style1424731856200 2 3" xfId="15107"/>
    <cellStyle name="style1424731856200 2 4" xfId="7579"/>
    <cellStyle name="style1424731856200 3" xfId="4823"/>
    <cellStyle name="style1424731856200 3 2" xfId="15109"/>
    <cellStyle name="style1424731856200 3 3" xfId="9085"/>
    <cellStyle name="style1424731856200 4" xfId="15106"/>
    <cellStyle name="style1424731856200 5" xfId="6515"/>
    <cellStyle name="style1424731856303" xfId="4824"/>
    <cellStyle name="style1424731856303 2" xfId="4825"/>
    <cellStyle name="style1424731856303 2 2" xfId="4826"/>
    <cellStyle name="style1424731856303 2 2 2" xfId="15112"/>
    <cellStyle name="style1424731856303 2 2 3" xfId="10150"/>
    <cellStyle name="style1424731856303 2 3" xfId="15111"/>
    <cellStyle name="style1424731856303 2 4" xfId="7580"/>
    <cellStyle name="style1424731856303 3" xfId="4827"/>
    <cellStyle name="style1424731856303 3 2" xfId="15113"/>
    <cellStyle name="style1424731856303 3 3" xfId="9086"/>
    <cellStyle name="style1424731856303 4" xfId="15110"/>
    <cellStyle name="style1424731856303 5" xfId="6516"/>
    <cellStyle name="style1424731856334" xfId="4828"/>
    <cellStyle name="style1424731856334 2" xfId="4829"/>
    <cellStyle name="style1424731856334 2 2" xfId="4830"/>
    <cellStyle name="style1424731856334 2 2 2" xfId="15116"/>
    <cellStyle name="style1424731856334 2 2 3" xfId="10151"/>
    <cellStyle name="style1424731856334 2 3" xfId="15115"/>
    <cellStyle name="style1424731856334 2 4" xfId="7581"/>
    <cellStyle name="style1424731856334 3" xfId="4831"/>
    <cellStyle name="style1424731856334 3 2" xfId="15117"/>
    <cellStyle name="style1424731856334 3 3" xfId="9087"/>
    <cellStyle name="style1424731856334 4" xfId="15114"/>
    <cellStyle name="style1424731856334 5" xfId="6517"/>
    <cellStyle name="style1424731856369" xfId="4832"/>
    <cellStyle name="style1424731856369 2" xfId="4833"/>
    <cellStyle name="style1424731856369 2 2" xfId="4834"/>
    <cellStyle name="style1424731856369 2 2 2" xfId="15120"/>
    <cellStyle name="style1424731856369 2 2 3" xfId="10152"/>
    <cellStyle name="style1424731856369 2 3" xfId="15119"/>
    <cellStyle name="style1424731856369 2 4" xfId="7582"/>
    <cellStyle name="style1424731856369 3" xfId="4835"/>
    <cellStyle name="style1424731856369 3 2" xfId="15121"/>
    <cellStyle name="style1424731856369 3 3" xfId="9088"/>
    <cellStyle name="style1424731856369 4" xfId="15118"/>
    <cellStyle name="style1424731856369 5" xfId="6518"/>
    <cellStyle name="style1424731856402" xfId="4836"/>
    <cellStyle name="style1424731856402 2" xfId="4837"/>
    <cellStyle name="style1424731856402 2 2" xfId="4838"/>
    <cellStyle name="style1424731856402 2 2 2" xfId="15124"/>
    <cellStyle name="style1424731856402 2 2 3" xfId="10153"/>
    <cellStyle name="style1424731856402 2 3" xfId="15123"/>
    <cellStyle name="style1424731856402 2 4" xfId="7583"/>
    <cellStyle name="style1424731856402 3" xfId="4839"/>
    <cellStyle name="style1424731856402 3 2" xfId="15125"/>
    <cellStyle name="style1424731856402 3 3" xfId="9089"/>
    <cellStyle name="style1424731856402 4" xfId="15122"/>
    <cellStyle name="style1424731856402 5" xfId="6519"/>
    <cellStyle name="style1424731856430" xfId="4840"/>
    <cellStyle name="style1424731856430 2" xfId="4841"/>
    <cellStyle name="style1424731856430 2 2" xfId="4842"/>
    <cellStyle name="style1424731856430 2 2 2" xfId="15128"/>
    <cellStyle name="style1424731856430 2 2 3" xfId="10154"/>
    <cellStyle name="style1424731856430 2 3" xfId="15127"/>
    <cellStyle name="style1424731856430 2 4" xfId="7584"/>
    <cellStyle name="style1424731856430 3" xfId="4843"/>
    <cellStyle name="style1424731856430 3 2" xfId="15129"/>
    <cellStyle name="style1424731856430 3 3" xfId="9090"/>
    <cellStyle name="style1424731856430 4" xfId="15126"/>
    <cellStyle name="style1424731856430 5" xfId="6520"/>
    <cellStyle name="style1424731856526" xfId="4844"/>
    <cellStyle name="style1424731856526 2" xfId="4845"/>
    <cellStyle name="style1424731856526 2 2" xfId="4846"/>
    <cellStyle name="style1424731856526 2 2 2" xfId="15132"/>
    <cellStyle name="style1424731856526 2 2 3" xfId="10155"/>
    <cellStyle name="style1424731856526 2 3" xfId="15131"/>
    <cellStyle name="style1424731856526 2 4" xfId="7585"/>
    <cellStyle name="style1424731856526 3" xfId="4847"/>
    <cellStyle name="style1424731856526 3 2" xfId="15133"/>
    <cellStyle name="style1424731856526 3 3" xfId="9091"/>
    <cellStyle name="style1424731856526 4" xfId="15130"/>
    <cellStyle name="style1424731856526 5" xfId="6521"/>
    <cellStyle name="style1424731856551" xfId="4848"/>
    <cellStyle name="style1424731856551 2" xfId="4849"/>
    <cellStyle name="style1424731856551 2 2" xfId="4850"/>
    <cellStyle name="style1424731856551 2 2 2" xfId="15136"/>
    <cellStyle name="style1424731856551 2 2 3" xfId="10156"/>
    <cellStyle name="style1424731856551 2 3" xfId="15135"/>
    <cellStyle name="style1424731856551 2 4" xfId="7586"/>
    <cellStyle name="style1424731856551 3" xfId="4851"/>
    <cellStyle name="style1424731856551 3 2" xfId="15137"/>
    <cellStyle name="style1424731856551 3 3" xfId="9092"/>
    <cellStyle name="style1424731856551 4" xfId="15134"/>
    <cellStyle name="style1424731856551 5" xfId="6522"/>
    <cellStyle name="style1424731856580" xfId="4852"/>
    <cellStyle name="style1424731856580 2" xfId="4853"/>
    <cellStyle name="style1424731856580 2 2" xfId="4854"/>
    <cellStyle name="style1424731856580 2 2 2" xfId="15140"/>
    <cellStyle name="style1424731856580 2 2 3" xfId="10157"/>
    <cellStyle name="style1424731856580 2 3" xfId="15139"/>
    <cellStyle name="style1424731856580 2 4" xfId="7587"/>
    <cellStyle name="style1424731856580 3" xfId="4855"/>
    <cellStyle name="style1424731856580 3 2" xfId="15141"/>
    <cellStyle name="style1424731856580 3 3" xfId="9093"/>
    <cellStyle name="style1424731856580 4" xfId="15138"/>
    <cellStyle name="style1424731856580 5" xfId="6523"/>
    <cellStyle name="style1424731856606" xfId="4856"/>
    <cellStyle name="style1424731856606 2" xfId="4857"/>
    <cellStyle name="style1424731856606 2 2" xfId="4858"/>
    <cellStyle name="style1424731856606 2 2 2" xfId="15144"/>
    <cellStyle name="style1424731856606 2 2 3" xfId="10158"/>
    <cellStyle name="style1424731856606 2 3" xfId="15143"/>
    <cellStyle name="style1424731856606 2 4" xfId="7588"/>
    <cellStyle name="style1424731856606 3" xfId="4859"/>
    <cellStyle name="style1424731856606 3 2" xfId="15145"/>
    <cellStyle name="style1424731856606 3 3" xfId="9094"/>
    <cellStyle name="style1424731856606 4" xfId="15142"/>
    <cellStyle name="style1424731856606 5" xfId="6524"/>
    <cellStyle name="style1424731856871" xfId="4860"/>
    <cellStyle name="style1424731856871 2" xfId="4861"/>
    <cellStyle name="style1424731856871 2 2" xfId="4862"/>
    <cellStyle name="style1424731856871 2 2 2" xfId="15148"/>
    <cellStyle name="style1424731856871 2 2 3" xfId="10159"/>
    <cellStyle name="style1424731856871 2 3" xfId="15147"/>
    <cellStyle name="style1424731856871 2 4" xfId="7589"/>
    <cellStyle name="style1424731856871 3" xfId="4863"/>
    <cellStyle name="style1424731856871 3 2" xfId="15149"/>
    <cellStyle name="style1424731856871 3 3" xfId="9095"/>
    <cellStyle name="style1424731856871 4" xfId="15146"/>
    <cellStyle name="style1424731856871 5" xfId="6525"/>
    <cellStyle name="style1424731856976" xfId="4864"/>
    <cellStyle name="style1424731856976 2" xfId="4865"/>
    <cellStyle name="style1424731856976 2 2" xfId="4866"/>
    <cellStyle name="style1424731856976 2 2 2" xfId="15152"/>
    <cellStyle name="style1424731856976 2 2 3" xfId="10160"/>
    <cellStyle name="style1424731856976 2 3" xfId="15151"/>
    <cellStyle name="style1424731856976 2 4" xfId="7590"/>
    <cellStyle name="style1424731856976 3" xfId="4867"/>
    <cellStyle name="style1424731856976 3 2" xfId="15153"/>
    <cellStyle name="style1424731856976 3 3" xfId="9096"/>
    <cellStyle name="style1424731856976 4" xfId="15150"/>
    <cellStyle name="style1424731856976 5" xfId="6526"/>
    <cellStyle name="style1424731857002" xfId="4868"/>
    <cellStyle name="style1424731857002 2" xfId="4869"/>
    <cellStyle name="style1424731857002 2 2" xfId="4870"/>
    <cellStyle name="style1424731857002 2 2 2" xfId="15156"/>
    <cellStyle name="style1424731857002 2 2 3" xfId="10161"/>
    <cellStyle name="style1424731857002 2 3" xfId="15155"/>
    <cellStyle name="style1424731857002 2 4" xfId="7591"/>
    <cellStyle name="style1424731857002 3" xfId="4871"/>
    <cellStyle name="style1424731857002 3 2" xfId="15157"/>
    <cellStyle name="style1424731857002 3 3" xfId="9097"/>
    <cellStyle name="style1424731857002 4" xfId="15154"/>
    <cellStyle name="style1424731857002 5" xfId="6527"/>
    <cellStyle name="style1424731857047" xfId="4872"/>
    <cellStyle name="style1424731857047 2" xfId="4873"/>
    <cellStyle name="style1424731857047 2 2" xfId="4874"/>
    <cellStyle name="style1424731857047 2 2 2" xfId="15160"/>
    <cellStyle name="style1424731857047 2 2 3" xfId="10162"/>
    <cellStyle name="style1424731857047 2 3" xfId="15159"/>
    <cellStyle name="style1424731857047 2 4" xfId="7592"/>
    <cellStyle name="style1424731857047 3" xfId="4875"/>
    <cellStyle name="style1424731857047 3 2" xfId="15161"/>
    <cellStyle name="style1424731857047 3 3" xfId="9098"/>
    <cellStyle name="style1424731857047 4" xfId="15158"/>
    <cellStyle name="style1424731857047 5" xfId="6528"/>
    <cellStyle name="style1424731857073" xfId="4876"/>
    <cellStyle name="style1424731857073 2" xfId="4877"/>
    <cellStyle name="style1424731857073 2 2" xfId="4878"/>
    <cellStyle name="style1424731857073 2 2 2" xfId="15164"/>
    <cellStyle name="style1424731857073 2 2 3" xfId="10163"/>
    <cellStyle name="style1424731857073 2 3" xfId="15163"/>
    <cellStyle name="style1424731857073 2 4" xfId="7593"/>
    <cellStyle name="style1424731857073 3" xfId="4879"/>
    <cellStyle name="style1424731857073 3 2" xfId="15165"/>
    <cellStyle name="style1424731857073 3 3" xfId="9099"/>
    <cellStyle name="style1424731857073 4" xfId="15162"/>
    <cellStyle name="style1424731857073 5" xfId="6529"/>
    <cellStyle name="style1424731857267" xfId="4880"/>
    <cellStyle name="style1424731857267 2" xfId="4881"/>
    <cellStyle name="style1424731857267 2 2" xfId="4882"/>
    <cellStyle name="style1424731857267 2 2 2" xfId="15168"/>
    <cellStyle name="style1424731857267 2 2 3" xfId="10164"/>
    <cellStyle name="style1424731857267 2 3" xfId="15167"/>
    <cellStyle name="style1424731857267 2 4" xfId="7594"/>
    <cellStyle name="style1424731857267 3" xfId="4883"/>
    <cellStyle name="style1424731857267 3 2" xfId="15169"/>
    <cellStyle name="style1424731857267 3 3" xfId="9100"/>
    <cellStyle name="style1424731857267 4" xfId="15166"/>
    <cellStyle name="style1424731857267 5" xfId="6530"/>
    <cellStyle name="style1424731857295" xfId="4884"/>
    <cellStyle name="style1424731857295 2" xfId="4885"/>
    <cellStyle name="style1424731857295 2 2" xfId="4886"/>
    <cellStyle name="style1424731857295 2 2 2" xfId="15172"/>
    <cellStyle name="style1424731857295 2 2 3" xfId="10165"/>
    <cellStyle name="style1424731857295 2 3" xfId="15171"/>
    <cellStyle name="style1424731857295 2 4" xfId="7595"/>
    <cellStyle name="style1424731857295 3" xfId="4887"/>
    <cellStyle name="style1424731857295 3 2" xfId="15173"/>
    <cellStyle name="style1424731857295 3 3" xfId="9101"/>
    <cellStyle name="style1424731857295 4" xfId="15170"/>
    <cellStyle name="style1424731857295 5" xfId="6531"/>
    <cellStyle name="style1424731857329" xfId="4888"/>
    <cellStyle name="style1424731857329 2" xfId="4889"/>
    <cellStyle name="style1424731857329 2 2" xfId="4890"/>
    <cellStyle name="style1424731857329 2 2 2" xfId="15176"/>
    <cellStyle name="style1424731857329 2 2 3" xfId="10166"/>
    <cellStyle name="style1424731857329 2 3" xfId="15175"/>
    <cellStyle name="style1424731857329 2 4" xfId="7596"/>
    <cellStyle name="style1424731857329 3" xfId="4891"/>
    <cellStyle name="style1424731857329 3 2" xfId="15177"/>
    <cellStyle name="style1424731857329 3 3" xfId="9102"/>
    <cellStyle name="style1424731857329 4" xfId="15174"/>
    <cellStyle name="style1424731857329 5" xfId="6532"/>
    <cellStyle name="style1424731857360" xfId="4892"/>
    <cellStyle name="style1424731857360 2" xfId="4893"/>
    <cellStyle name="style1424731857360 2 2" xfId="4894"/>
    <cellStyle name="style1424731857360 2 2 2" xfId="15180"/>
    <cellStyle name="style1424731857360 2 2 3" xfId="10167"/>
    <cellStyle name="style1424731857360 2 3" xfId="15179"/>
    <cellStyle name="style1424731857360 2 4" xfId="7597"/>
    <cellStyle name="style1424731857360 3" xfId="4895"/>
    <cellStyle name="style1424731857360 3 2" xfId="15181"/>
    <cellStyle name="style1424731857360 3 3" xfId="9103"/>
    <cellStyle name="style1424731857360 4" xfId="15178"/>
    <cellStyle name="style1424731857360 5" xfId="6533"/>
    <cellStyle name="style1424731857392" xfId="4896"/>
    <cellStyle name="style1424731857392 2" xfId="4897"/>
    <cellStyle name="style1424731857392 2 2" xfId="4898"/>
    <cellStyle name="style1424731857392 2 2 2" xfId="15184"/>
    <cellStyle name="style1424731857392 2 2 3" xfId="10168"/>
    <cellStyle name="style1424731857392 2 3" xfId="15183"/>
    <cellStyle name="style1424731857392 2 4" xfId="7598"/>
    <cellStyle name="style1424731857392 3" xfId="4899"/>
    <cellStyle name="style1424731857392 3 2" xfId="15185"/>
    <cellStyle name="style1424731857392 3 3" xfId="9104"/>
    <cellStyle name="style1424731857392 4" xfId="15182"/>
    <cellStyle name="style1424731857392 5" xfId="6534"/>
    <cellStyle name="style1424731857847" xfId="4900"/>
    <cellStyle name="style1424731857847 2" xfId="4901"/>
    <cellStyle name="style1424731857847 2 2" xfId="4902"/>
    <cellStyle name="style1424731857847 2 2 2" xfId="15188"/>
    <cellStyle name="style1424731857847 2 2 3" xfId="10169"/>
    <cellStyle name="style1424731857847 2 3" xfId="15187"/>
    <cellStyle name="style1424731857847 2 4" xfId="7599"/>
    <cellStyle name="style1424731857847 3" xfId="4903"/>
    <cellStyle name="style1424731857847 3 2" xfId="15189"/>
    <cellStyle name="style1424731857847 3 3" xfId="9105"/>
    <cellStyle name="style1424731857847 4" xfId="15186"/>
    <cellStyle name="style1424731857847 5" xfId="6535"/>
    <cellStyle name="style1424731857873" xfId="4904"/>
    <cellStyle name="style1424731857873 2" xfId="4905"/>
    <cellStyle name="style1424731857873 2 2" xfId="4906"/>
    <cellStyle name="style1424731857873 2 2 2" xfId="15192"/>
    <cellStyle name="style1424731857873 2 2 3" xfId="10170"/>
    <cellStyle name="style1424731857873 2 3" xfId="15191"/>
    <cellStyle name="style1424731857873 2 4" xfId="7600"/>
    <cellStyle name="style1424731857873 3" xfId="4907"/>
    <cellStyle name="style1424731857873 3 2" xfId="15193"/>
    <cellStyle name="style1424731857873 3 3" xfId="9106"/>
    <cellStyle name="style1424731857873 4" xfId="15190"/>
    <cellStyle name="style1424731857873 5" xfId="6536"/>
    <cellStyle name="style1424731857928" xfId="4908"/>
    <cellStyle name="style1424731857928 2" xfId="4909"/>
    <cellStyle name="style1424731857928 2 2" xfId="4910"/>
    <cellStyle name="style1424731857928 2 2 2" xfId="15196"/>
    <cellStyle name="style1424731857928 2 2 3" xfId="10171"/>
    <cellStyle name="style1424731857928 2 3" xfId="15195"/>
    <cellStyle name="style1424731857928 2 4" xfId="7601"/>
    <cellStyle name="style1424731857928 3" xfId="4911"/>
    <cellStyle name="style1424731857928 3 2" xfId="15197"/>
    <cellStyle name="style1424731857928 3 3" xfId="9107"/>
    <cellStyle name="style1424731857928 4" xfId="15194"/>
    <cellStyle name="style1424731857928 5" xfId="6537"/>
    <cellStyle name="style1425316537498" xfId="4912"/>
    <cellStyle name="style1425316537498 2" xfId="15198"/>
    <cellStyle name="style1425316537498 3" xfId="10294"/>
    <cellStyle name="style1425405713196" xfId="4913"/>
    <cellStyle name="style1425405713196 2" xfId="4914"/>
    <cellStyle name="style1425405713196 2 2" xfId="15200"/>
    <cellStyle name="style1425405713196 2 3" xfId="10174"/>
    <cellStyle name="style1425405713196 3" xfId="15199"/>
    <cellStyle name="style1425405713196 4" xfId="7604"/>
    <cellStyle name="style1425405713357" xfId="4915"/>
    <cellStyle name="style1425405713357 2" xfId="4916"/>
    <cellStyle name="style1425405713357 2 2" xfId="15202"/>
    <cellStyle name="style1425405713357 2 3" xfId="10175"/>
    <cellStyle name="style1425405713357 3" xfId="15201"/>
    <cellStyle name="style1425405713357 4" xfId="7605"/>
    <cellStyle name="style1425405713404" xfId="4917"/>
    <cellStyle name="style1425405713404 2" xfId="4918"/>
    <cellStyle name="style1425405713404 2 2" xfId="15204"/>
    <cellStyle name="style1425405713404 2 3" xfId="10176"/>
    <cellStyle name="style1425405713404 3" xfId="15203"/>
    <cellStyle name="style1425405713404 4" xfId="7606"/>
    <cellStyle name="style1425405713441" xfId="4919"/>
    <cellStyle name="style1425405713441 2" xfId="4920"/>
    <cellStyle name="style1425405713441 2 2" xfId="15206"/>
    <cellStyle name="style1425405713441 2 3" xfId="10177"/>
    <cellStyle name="style1425405713441 3" xfId="15205"/>
    <cellStyle name="style1425405713441 4" xfId="7607"/>
    <cellStyle name="style1425405713487" xfId="4921"/>
    <cellStyle name="style1425405713487 2" xfId="4922"/>
    <cellStyle name="style1425405713487 2 2" xfId="15208"/>
    <cellStyle name="style1425405713487 2 3" xfId="10178"/>
    <cellStyle name="style1425405713487 3" xfId="15207"/>
    <cellStyle name="style1425405713487 4" xfId="7608"/>
    <cellStyle name="style1425405713533" xfId="4923"/>
    <cellStyle name="style1425405713533 2" xfId="4924"/>
    <cellStyle name="style1425405713533 2 2" xfId="15210"/>
    <cellStyle name="style1425405713533 2 3" xfId="10179"/>
    <cellStyle name="style1425405713533 3" xfId="15209"/>
    <cellStyle name="style1425405713533 4" xfId="7609"/>
    <cellStyle name="style1425405713577" xfId="4925"/>
    <cellStyle name="style1425405713577 2" xfId="4926"/>
    <cellStyle name="style1425405713577 2 2" xfId="15212"/>
    <cellStyle name="style1425405713577 2 3" xfId="10180"/>
    <cellStyle name="style1425405713577 3" xfId="15211"/>
    <cellStyle name="style1425405713577 4" xfId="7610"/>
    <cellStyle name="style1425405713624" xfId="4927"/>
    <cellStyle name="style1425405713624 2" xfId="4928"/>
    <cellStyle name="style1425405713624 2 2" xfId="15214"/>
    <cellStyle name="style1425405713624 2 3" xfId="10181"/>
    <cellStyle name="style1425405713624 3" xfId="15213"/>
    <cellStyle name="style1425405713624 4" xfId="7611"/>
    <cellStyle name="style1425405713668" xfId="4929"/>
    <cellStyle name="style1425405713668 2" xfId="4930"/>
    <cellStyle name="style1425405713668 2 2" xfId="15216"/>
    <cellStyle name="style1425405713668 2 3" xfId="10182"/>
    <cellStyle name="style1425405713668 3" xfId="15215"/>
    <cellStyle name="style1425405713668 4" xfId="7612"/>
    <cellStyle name="style1425405713712" xfId="4931"/>
    <cellStyle name="style1425405713712 2" xfId="4932"/>
    <cellStyle name="style1425405713712 2 2" xfId="15218"/>
    <cellStyle name="style1425405713712 2 3" xfId="10183"/>
    <cellStyle name="style1425405713712 3" xfId="15217"/>
    <cellStyle name="style1425405713712 4" xfId="7613"/>
    <cellStyle name="style1425405713754" xfId="4933"/>
    <cellStyle name="style1425405713754 2" xfId="4934"/>
    <cellStyle name="style1425405713754 2 2" xfId="15220"/>
    <cellStyle name="style1425405713754 2 3" xfId="10184"/>
    <cellStyle name="style1425405713754 3" xfId="15219"/>
    <cellStyle name="style1425405713754 4" xfId="7614"/>
    <cellStyle name="style1425405713797" xfId="4935"/>
    <cellStyle name="style1425405713797 2" xfId="4936"/>
    <cellStyle name="style1425405713797 2 2" xfId="15222"/>
    <cellStyle name="style1425405713797 2 3" xfId="10185"/>
    <cellStyle name="style1425405713797 3" xfId="15221"/>
    <cellStyle name="style1425405713797 4" xfId="7615"/>
    <cellStyle name="style1425405713833" xfId="4937"/>
    <cellStyle name="style1425405713833 2" xfId="4938"/>
    <cellStyle name="style1425405713833 2 2" xfId="15224"/>
    <cellStyle name="style1425405713833 2 3" xfId="10186"/>
    <cellStyle name="style1425405713833 3" xfId="15223"/>
    <cellStyle name="style1425405713833 4" xfId="7616"/>
    <cellStyle name="style1425405713866" xfId="4939"/>
    <cellStyle name="style1425405713866 2" xfId="4940"/>
    <cellStyle name="style1425405713866 2 2" xfId="15226"/>
    <cellStyle name="style1425405713866 2 3" xfId="10187"/>
    <cellStyle name="style1425405713866 3" xfId="15225"/>
    <cellStyle name="style1425405713866 4" xfId="7617"/>
    <cellStyle name="style1425405713912" xfId="4941"/>
    <cellStyle name="style1425405713912 2" xfId="4942"/>
    <cellStyle name="style1425405713912 2 2" xfId="15228"/>
    <cellStyle name="style1425405713912 2 3" xfId="10188"/>
    <cellStyle name="style1425405713912 3" xfId="15227"/>
    <cellStyle name="style1425405713912 4" xfId="7618"/>
    <cellStyle name="style1425405713946" xfId="4943"/>
    <cellStyle name="style1425405713946 2" xfId="4944"/>
    <cellStyle name="style1425405713946 2 2" xfId="15230"/>
    <cellStyle name="style1425405713946 2 3" xfId="10189"/>
    <cellStyle name="style1425405713946 3" xfId="15229"/>
    <cellStyle name="style1425405713946 4" xfId="7619"/>
    <cellStyle name="style1425405713990" xfId="4945"/>
    <cellStyle name="style1425405713990 2" xfId="4946"/>
    <cellStyle name="style1425405713990 2 2" xfId="15232"/>
    <cellStyle name="style1425405713990 2 3" xfId="10190"/>
    <cellStyle name="style1425405713990 3" xfId="15231"/>
    <cellStyle name="style1425405713990 4" xfId="7620"/>
    <cellStyle name="style1425405714034" xfId="4947"/>
    <cellStyle name="style1425405714034 2" xfId="4948"/>
    <cellStyle name="style1425405714034 2 2" xfId="15234"/>
    <cellStyle name="style1425405714034 2 3" xfId="10191"/>
    <cellStyle name="style1425405714034 3" xfId="15233"/>
    <cellStyle name="style1425405714034 4" xfId="7621"/>
    <cellStyle name="style1425405714076" xfId="4949"/>
    <cellStyle name="style1425405714076 2" xfId="4950"/>
    <cellStyle name="style1425405714076 2 2" xfId="15236"/>
    <cellStyle name="style1425405714076 2 3" xfId="10192"/>
    <cellStyle name="style1425405714076 3" xfId="15235"/>
    <cellStyle name="style1425405714076 4" xfId="7622"/>
    <cellStyle name="style1425405714120" xfId="4951"/>
    <cellStyle name="style1425405714120 2" xfId="4952"/>
    <cellStyle name="style1425405714120 2 2" xfId="15238"/>
    <cellStyle name="style1425405714120 2 3" xfId="10193"/>
    <cellStyle name="style1425405714120 3" xfId="15237"/>
    <cellStyle name="style1425405714120 4" xfId="7623"/>
    <cellStyle name="style1425405714163" xfId="4953"/>
    <cellStyle name="style1425405714163 2" xfId="4954"/>
    <cellStyle name="style1425405714163 2 2" xfId="15240"/>
    <cellStyle name="style1425405714163 2 3" xfId="10194"/>
    <cellStyle name="style1425405714163 3" xfId="15239"/>
    <cellStyle name="style1425405714163 4" xfId="7624"/>
    <cellStyle name="style1425405714205" xfId="4955"/>
    <cellStyle name="style1425405714205 2" xfId="4956"/>
    <cellStyle name="style1425405714205 2 2" xfId="15242"/>
    <cellStyle name="style1425405714205 2 3" xfId="10195"/>
    <cellStyle name="style1425405714205 3" xfId="15241"/>
    <cellStyle name="style1425405714205 4" xfId="7625"/>
    <cellStyle name="style1425405714248" xfId="4957"/>
    <cellStyle name="style1425405714248 2" xfId="4958"/>
    <cellStyle name="style1425405714248 2 2" xfId="15244"/>
    <cellStyle name="style1425405714248 2 3" xfId="10196"/>
    <cellStyle name="style1425405714248 3" xfId="15243"/>
    <cellStyle name="style1425405714248 4" xfId="7626"/>
    <cellStyle name="style1425405714291" xfId="4959"/>
    <cellStyle name="style1425405714291 2" xfId="4960"/>
    <cellStyle name="style1425405714291 2 2" xfId="15246"/>
    <cellStyle name="style1425405714291 2 3" xfId="10197"/>
    <cellStyle name="style1425405714291 3" xfId="15245"/>
    <cellStyle name="style1425405714291 4" xfId="7627"/>
    <cellStyle name="style1425405714336" xfId="4961"/>
    <cellStyle name="style1425405714336 2" xfId="4962"/>
    <cellStyle name="style1425405714336 2 2" xfId="15248"/>
    <cellStyle name="style1425405714336 2 3" xfId="10198"/>
    <cellStyle name="style1425405714336 3" xfId="15247"/>
    <cellStyle name="style1425405714336 4" xfId="7628"/>
    <cellStyle name="style1425405714377" xfId="4963"/>
    <cellStyle name="style1425405714377 2" xfId="4964"/>
    <cellStyle name="style1425405714377 2 2" xfId="15250"/>
    <cellStyle name="style1425405714377 2 3" xfId="10199"/>
    <cellStyle name="style1425405714377 3" xfId="15249"/>
    <cellStyle name="style1425405714377 4" xfId="7629"/>
    <cellStyle name="style1425405714411" xfId="4965"/>
    <cellStyle name="style1425405714411 2" xfId="4966"/>
    <cellStyle name="style1425405714411 2 2" xfId="15252"/>
    <cellStyle name="style1425405714411 2 3" xfId="10200"/>
    <cellStyle name="style1425405714411 3" xfId="15251"/>
    <cellStyle name="style1425405714411 4" xfId="7630"/>
    <cellStyle name="style1425405714453" xfId="4967"/>
    <cellStyle name="style1425405714453 2" xfId="4968"/>
    <cellStyle name="style1425405714453 2 2" xfId="15254"/>
    <cellStyle name="style1425405714453 2 3" xfId="10201"/>
    <cellStyle name="style1425405714453 3" xfId="15253"/>
    <cellStyle name="style1425405714453 4" xfId="7631"/>
    <cellStyle name="style1425405714495" xfId="4969"/>
    <cellStyle name="style1425405714495 2" xfId="4970"/>
    <cellStyle name="style1425405714495 2 2" xfId="15256"/>
    <cellStyle name="style1425405714495 2 3" xfId="10202"/>
    <cellStyle name="style1425405714495 3" xfId="15255"/>
    <cellStyle name="style1425405714495 4" xfId="7632"/>
    <cellStyle name="style1425405714536" xfId="4971"/>
    <cellStyle name="style1425405714536 2" xfId="4972"/>
    <cellStyle name="style1425405714536 2 2" xfId="15258"/>
    <cellStyle name="style1425405714536 2 3" xfId="10203"/>
    <cellStyle name="style1425405714536 3" xfId="15257"/>
    <cellStyle name="style1425405714536 4" xfId="7633"/>
    <cellStyle name="style1425405714578" xfId="4973"/>
    <cellStyle name="style1425405714578 2" xfId="4974"/>
    <cellStyle name="style1425405714578 2 2" xfId="15260"/>
    <cellStyle name="style1425405714578 2 3" xfId="10204"/>
    <cellStyle name="style1425405714578 3" xfId="15259"/>
    <cellStyle name="style1425405714578 4" xfId="7634"/>
    <cellStyle name="style1425405714619" xfId="4975"/>
    <cellStyle name="style1425405714619 2" xfId="4976"/>
    <cellStyle name="style1425405714619 2 2" xfId="15262"/>
    <cellStyle name="style1425405714619 2 3" xfId="10205"/>
    <cellStyle name="style1425405714619 3" xfId="15261"/>
    <cellStyle name="style1425405714619 4" xfId="7635"/>
    <cellStyle name="style1425405714665" xfId="4977"/>
    <cellStyle name="style1425405714665 2" xfId="4978"/>
    <cellStyle name="style1425405714665 2 2" xfId="15264"/>
    <cellStyle name="style1425405714665 2 3" xfId="10206"/>
    <cellStyle name="style1425405714665 3" xfId="15263"/>
    <cellStyle name="style1425405714665 4" xfId="7636"/>
    <cellStyle name="style1425405714699" xfId="4979"/>
    <cellStyle name="style1425405714699 2" xfId="4980"/>
    <cellStyle name="style1425405714699 2 2" xfId="15266"/>
    <cellStyle name="style1425405714699 2 3" xfId="10207"/>
    <cellStyle name="style1425405714699 3" xfId="15265"/>
    <cellStyle name="style1425405714699 4" xfId="7637"/>
    <cellStyle name="style1425405714732" xfId="4981"/>
    <cellStyle name="style1425405714732 2" xfId="4982"/>
    <cellStyle name="style1425405714732 2 2" xfId="15268"/>
    <cellStyle name="style1425405714732 2 3" xfId="10208"/>
    <cellStyle name="style1425405714732 3" xfId="15267"/>
    <cellStyle name="style1425405714732 4" xfId="7638"/>
    <cellStyle name="style1425405714764" xfId="4983"/>
    <cellStyle name="style1425405714764 2" xfId="4984"/>
    <cellStyle name="style1425405714764 2 2" xfId="15270"/>
    <cellStyle name="style1425405714764 2 3" xfId="10209"/>
    <cellStyle name="style1425405714764 3" xfId="15269"/>
    <cellStyle name="style1425405714764 4" xfId="7639"/>
    <cellStyle name="style1425405714797" xfId="4985"/>
    <cellStyle name="style1425405714797 2" xfId="4986"/>
    <cellStyle name="style1425405714797 2 2" xfId="15272"/>
    <cellStyle name="style1425405714797 2 3" xfId="10210"/>
    <cellStyle name="style1425405714797 3" xfId="15271"/>
    <cellStyle name="style1425405714797 4" xfId="7640"/>
    <cellStyle name="style1425405714839" xfId="4987"/>
    <cellStyle name="style1425405714839 2" xfId="4988"/>
    <cellStyle name="style1425405714839 2 2" xfId="15274"/>
    <cellStyle name="style1425405714839 2 3" xfId="10211"/>
    <cellStyle name="style1425405714839 3" xfId="15273"/>
    <cellStyle name="style1425405714839 4" xfId="7641"/>
    <cellStyle name="style1425405714879" xfId="4989"/>
    <cellStyle name="style1425405714879 2" xfId="4990"/>
    <cellStyle name="style1425405714879 2 2" xfId="15276"/>
    <cellStyle name="style1425405714879 2 3" xfId="10212"/>
    <cellStyle name="style1425405714879 3" xfId="15275"/>
    <cellStyle name="style1425405714879 4" xfId="7642"/>
    <cellStyle name="style1425405714920" xfId="4991"/>
    <cellStyle name="style1425405714920 2" xfId="4992"/>
    <cellStyle name="style1425405714920 2 2" xfId="15278"/>
    <cellStyle name="style1425405714920 2 3" xfId="10213"/>
    <cellStyle name="style1425405714920 3" xfId="15277"/>
    <cellStyle name="style1425405714920 4" xfId="7643"/>
    <cellStyle name="style1425405714961" xfId="4993"/>
    <cellStyle name="style1425405714961 2" xfId="4994"/>
    <cellStyle name="style1425405714961 2 2" xfId="15280"/>
    <cellStyle name="style1425405714961 2 3" xfId="10214"/>
    <cellStyle name="style1425405714961 3" xfId="15279"/>
    <cellStyle name="style1425405714961 4" xfId="7644"/>
    <cellStyle name="style1425405715086" xfId="4995"/>
    <cellStyle name="style1425405715086 2" xfId="4996"/>
    <cellStyle name="style1425405715086 2 2" xfId="15282"/>
    <cellStyle name="style1425405715086 2 3" xfId="10215"/>
    <cellStyle name="style1425405715086 3" xfId="15281"/>
    <cellStyle name="style1425405715086 4" xfId="7645"/>
    <cellStyle name="style1425405715124" xfId="4997"/>
    <cellStyle name="style1425405715124 2" xfId="4998"/>
    <cellStyle name="style1425405715124 2 2" xfId="15284"/>
    <cellStyle name="style1425405715124 2 3" xfId="10216"/>
    <cellStyle name="style1425405715124 3" xfId="15283"/>
    <cellStyle name="style1425405715124 4" xfId="7646"/>
    <cellStyle name="style1425405715162" xfId="4999"/>
    <cellStyle name="style1425405715162 2" xfId="5000"/>
    <cellStyle name="style1425405715162 2 2" xfId="15286"/>
    <cellStyle name="style1425405715162 2 3" xfId="10217"/>
    <cellStyle name="style1425405715162 3" xfId="15285"/>
    <cellStyle name="style1425405715162 4" xfId="7647"/>
    <cellStyle name="style1425405715199" xfId="5001"/>
    <cellStyle name="style1425405715199 2" xfId="5002"/>
    <cellStyle name="style1425405715199 2 2" xfId="15288"/>
    <cellStyle name="style1425405715199 2 3" xfId="10218"/>
    <cellStyle name="style1425405715199 3" xfId="15287"/>
    <cellStyle name="style1425405715199 4" xfId="7648"/>
    <cellStyle name="style1425405715238" xfId="5003"/>
    <cellStyle name="style1425405715238 2" xfId="5004"/>
    <cellStyle name="style1425405715238 2 2" xfId="15290"/>
    <cellStyle name="style1425405715238 2 3" xfId="10219"/>
    <cellStyle name="style1425405715238 3" xfId="15289"/>
    <cellStyle name="style1425405715238 4" xfId="7649"/>
    <cellStyle name="style1425405715276" xfId="5005"/>
    <cellStyle name="style1425405715276 2" xfId="5006"/>
    <cellStyle name="style1425405715276 2 2" xfId="15292"/>
    <cellStyle name="style1425405715276 2 3" xfId="10220"/>
    <cellStyle name="style1425405715276 3" xfId="15291"/>
    <cellStyle name="style1425405715276 4" xfId="7650"/>
    <cellStyle name="style1425405715308" xfId="5007"/>
    <cellStyle name="style1425405715308 2" xfId="5008"/>
    <cellStyle name="style1425405715308 2 2" xfId="15294"/>
    <cellStyle name="style1425405715308 2 3" xfId="10221"/>
    <cellStyle name="style1425405715308 3" xfId="15293"/>
    <cellStyle name="style1425405715308 4" xfId="7651"/>
    <cellStyle name="style1425405715339" xfId="5009"/>
    <cellStyle name="style1425405715339 2" xfId="5010"/>
    <cellStyle name="style1425405715339 2 2" xfId="15296"/>
    <cellStyle name="style1425405715339 2 3" xfId="10222"/>
    <cellStyle name="style1425405715339 3" xfId="15295"/>
    <cellStyle name="style1425405715339 4" xfId="7652"/>
    <cellStyle name="style1425405715372" xfId="5011"/>
    <cellStyle name="style1425405715372 2" xfId="5012"/>
    <cellStyle name="style1425405715372 2 2" xfId="15298"/>
    <cellStyle name="style1425405715372 2 3" xfId="10223"/>
    <cellStyle name="style1425405715372 3" xfId="15297"/>
    <cellStyle name="style1425405715372 4" xfId="7653"/>
    <cellStyle name="style1425405715404" xfId="5013"/>
    <cellStyle name="style1425405715404 2" xfId="5014"/>
    <cellStyle name="style1425405715404 2 2" xfId="15300"/>
    <cellStyle name="style1425405715404 2 3" xfId="10224"/>
    <cellStyle name="style1425405715404 3" xfId="15299"/>
    <cellStyle name="style1425405715404 4" xfId="7654"/>
    <cellStyle name="style1425405715440" xfId="5015"/>
    <cellStyle name="style1425405715440 2" xfId="5016"/>
    <cellStyle name="style1425405715440 2 2" xfId="15302"/>
    <cellStyle name="style1425405715440 2 3" xfId="10225"/>
    <cellStyle name="style1425405715440 3" xfId="15301"/>
    <cellStyle name="style1425405715440 4" xfId="7655"/>
    <cellStyle name="style1425405715469" xfId="5017"/>
    <cellStyle name="style1425405715469 2" xfId="5018"/>
    <cellStyle name="style1425405715469 2 2" xfId="15304"/>
    <cellStyle name="style1425405715469 2 3" xfId="10226"/>
    <cellStyle name="style1425405715469 3" xfId="15303"/>
    <cellStyle name="style1425405715469 4" xfId="7656"/>
    <cellStyle name="style1425405715499" xfId="5019"/>
    <cellStyle name="style1425405715499 2" xfId="5020"/>
    <cellStyle name="style1425405715499 2 2" xfId="15306"/>
    <cellStyle name="style1425405715499 2 3" xfId="10227"/>
    <cellStyle name="style1425405715499 3" xfId="15305"/>
    <cellStyle name="style1425405715499 4" xfId="7657"/>
    <cellStyle name="style1425405715532" xfId="5021"/>
    <cellStyle name="style1425405715532 2" xfId="5022"/>
    <cellStyle name="style1425405715532 2 2" xfId="15308"/>
    <cellStyle name="style1425405715532 2 3" xfId="10228"/>
    <cellStyle name="style1425405715532 3" xfId="15307"/>
    <cellStyle name="style1425405715532 4" xfId="7658"/>
    <cellStyle name="style1425405715567" xfId="5023"/>
    <cellStyle name="style1425405715567 2" xfId="5024"/>
    <cellStyle name="style1425405715567 2 2" xfId="15310"/>
    <cellStyle name="style1425405715567 2 3" xfId="10229"/>
    <cellStyle name="style1425405715567 3" xfId="15309"/>
    <cellStyle name="style1425405715567 4" xfId="7659"/>
    <cellStyle name="style1425405715598" xfId="5025"/>
    <cellStyle name="style1425405715598 2" xfId="5026"/>
    <cellStyle name="style1425405715598 2 2" xfId="15312"/>
    <cellStyle name="style1425405715598 2 3" xfId="10230"/>
    <cellStyle name="style1425405715598 3" xfId="15311"/>
    <cellStyle name="style1425405715598 4" xfId="7660"/>
    <cellStyle name="style1425405715627" xfId="5027"/>
    <cellStyle name="style1425405715627 2" xfId="5028"/>
    <cellStyle name="style1425405715627 2 2" xfId="15314"/>
    <cellStyle name="style1425405715627 2 3" xfId="10231"/>
    <cellStyle name="style1425405715627 3" xfId="15313"/>
    <cellStyle name="style1425405715627 4" xfId="7661"/>
    <cellStyle name="style1425405715661" xfId="5029"/>
    <cellStyle name="style1425405715661 2" xfId="5030"/>
    <cellStyle name="style1425405715661 2 2" xfId="15316"/>
    <cellStyle name="style1425405715661 2 3" xfId="10232"/>
    <cellStyle name="style1425405715661 3" xfId="15315"/>
    <cellStyle name="style1425405715661 4" xfId="7662"/>
    <cellStyle name="style1425405715706" xfId="5031"/>
    <cellStyle name="style1425405715706 2" xfId="5032"/>
    <cellStyle name="style1425405715706 2 2" xfId="15318"/>
    <cellStyle name="style1425405715706 2 3" xfId="10233"/>
    <cellStyle name="style1425405715706 3" xfId="15317"/>
    <cellStyle name="style1425405715706 4" xfId="7663"/>
    <cellStyle name="style1425405715781" xfId="5033"/>
    <cellStyle name="style1425405715781 2" xfId="5034"/>
    <cellStyle name="style1425405715781 2 2" xfId="15320"/>
    <cellStyle name="style1425405715781 2 3" xfId="10234"/>
    <cellStyle name="style1425405715781 3" xfId="15319"/>
    <cellStyle name="style1425405715781 4" xfId="7664"/>
    <cellStyle name="style1425405715872" xfId="5035"/>
    <cellStyle name="style1425405715872 2" xfId="5036"/>
    <cellStyle name="style1425405715872 2 2" xfId="15322"/>
    <cellStyle name="style1425405715872 2 3" xfId="10235"/>
    <cellStyle name="style1425405715872 3" xfId="15321"/>
    <cellStyle name="style1425405715872 4" xfId="7665"/>
    <cellStyle name="style1425405715903" xfId="5037"/>
    <cellStyle name="style1425405715903 2" xfId="5038"/>
    <cellStyle name="style1425405715903 2 2" xfId="15324"/>
    <cellStyle name="style1425405715903 2 3" xfId="10236"/>
    <cellStyle name="style1425405715903 3" xfId="15323"/>
    <cellStyle name="style1425405715903 4" xfId="7666"/>
    <cellStyle name="style1425405715933" xfId="5039"/>
    <cellStyle name="style1425405715933 2" xfId="5040"/>
    <cellStyle name="style1425405715933 2 2" xfId="15326"/>
    <cellStyle name="style1425405715933 2 3" xfId="10237"/>
    <cellStyle name="style1425405715933 3" xfId="15325"/>
    <cellStyle name="style1425405715933 4" xfId="7667"/>
    <cellStyle name="style1425405715963" xfId="5041"/>
    <cellStyle name="style1425405715963 2" xfId="5042"/>
    <cellStyle name="style1425405715963 2 2" xfId="15328"/>
    <cellStyle name="style1425405715963 2 3" xfId="10238"/>
    <cellStyle name="style1425405715963 3" xfId="15327"/>
    <cellStyle name="style1425405715963 4" xfId="7668"/>
    <cellStyle name="style1425405715992" xfId="5043"/>
    <cellStyle name="style1425405715992 2" xfId="5044"/>
    <cellStyle name="style1425405715992 2 2" xfId="15330"/>
    <cellStyle name="style1425405715992 2 3" xfId="10239"/>
    <cellStyle name="style1425405715992 3" xfId="15329"/>
    <cellStyle name="style1425405715992 4" xfId="7669"/>
    <cellStyle name="style1425405716022" xfId="5045"/>
    <cellStyle name="style1425405716022 2" xfId="5046"/>
    <cellStyle name="style1425405716022 2 2" xfId="15332"/>
    <cellStyle name="style1425405716022 2 3" xfId="10240"/>
    <cellStyle name="style1425405716022 3" xfId="15331"/>
    <cellStyle name="style1425405716022 4" xfId="7670"/>
    <cellStyle name="style1425405716057" xfId="5047"/>
    <cellStyle name="style1425405716057 2" xfId="5048"/>
    <cellStyle name="style1425405716057 2 2" xfId="15334"/>
    <cellStyle name="style1425405716057 2 3" xfId="10241"/>
    <cellStyle name="style1425405716057 3" xfId="15333"/>
    <cellStyle name="style1425405716057 4" xfId="7671"/>
    <cellStyle name="style1425405716088" xfId="5049"/>
    <cellStyle name="style1425405716088 2" xfId="5050"/>
    <cellStyle name="style1425405716088 2 2" xfId="15336"/>
    <cellStyle name="style1425405716088 2 3" xfId="10242"/>
    <cellStyle name="style1425405716088 3" xfId="15335"/>
    <cellStyle name="style1425405716088 4" xfId="7672"/>
    <cellStyle name="style1425405716346" xfId="5051"/>
    <cellStyle name="style1425405716346 2" xfId="5052"/>
    <cellStyle name="style1425405716346 2 2" xfId="15338"/>
    <cellStyle name="style1425405716346 2 3" xfId="10243"/>
    <cellStyle name="style1425405716346 3" xfId="15337"/>
    <cellStyle name="style1425405716346 4" xfId="7673"/>
    <cellStyle name="style1425405716527" xfId="5053"/>
    <cellStyle name="style1425405716527 2" xfId="5054"/>
    <cellStyle name="style1425405716527 2 2" xfId="15340"/>
    <cellStyle name="style1425405716527 2 3" xfId="10244"/>
    <cellStyle name="style1425405716527 3" xfId="15339"/>
    <cellStyle name="style1425405716527 4" xfId="7674"/>
    <cellStyle name="style1425405716558" xfId="5055"/>
    <cellStyle name="style1425405716558 2" xfId="5056"/>
    <cellStyle name="style1425405716558 2 2" xfId="15342"/>
    <cellStyle name="style1425405716558 2 3" xfId="10245"/>
    <cellStyle name="style1425405716558 3" xfId="15341"/>
    <cellStyle name="style1425405716558 4" xfId="7675"/>
    <cellStyle name="style1425405716587" xfId="5057"/>
    <cellStyle name="style1425405716587 2" xfId="5058"/>
    <cellStyle name="style1425405716587 2 2" xfId="15344"/>
    <cellStyle name="style1425405716587 2 3" xfId="10246"/>
    <cellStyle name="style1425405716587 3" xfId="15343"/>
    <cellStyle name="style1425405716587 4" xfId="7676"/>
    <cellStyle name="style1425405716809" xfId="5059"/>
    <cellStyle name="style1425405716809 2" xfId="5060"/>
    <cellStyle name="style1425405716809 2 2" xfId="15346"/>
    <cellStyle name="style1425405716809 2 3" xfId="10247"/>
    <cellStyle name="style1425405716809 3" xfId="15345"/>
    <cellStyle name="style1425405716809 4" xfId="7677"/>
    <cellStyle name="style1425405716847" xfId="5061"/>
    <cellStyle name="style1425405716847 2" xfId="5062"/>
    <cellStyle name="style1425405716847 2 2" xfId="15348"/>
    <cellStyle name="style1425405716847 2 3" xfId="10248"/>
    <cellStyle name="style1425405716847 3" xfId="15347"/>
    <cellStyle name="style1425405716847 4" xfId="7678"/>
    <cellStyle name="style1425405716887" xfId="5063"/>
    <cellStyle name="style1425405716887 2" xfId="5064"/>
    <cellStyle name="style1425405716887 2 2" xfId="15350"/>
    <cellStyle name="style1425405716887 2 3" xfId="10249"/>
    <cellStyle name="style1425405716887 3" xfId="15349"/>
    <cellStyle name="style1425405716887 4" xfId="7679"/>
    <cellStyle name="style1425405716925" xfId="5065"/>
    <cellStyle name="style1425405716925 2" xfId="5066"/>
    <cellStyle name="style1425405716925 2 2" xfId="15352"/>
    <cellStyle name="style1425405716925 2 3" xfId="10250"/>
    <cellStyle name="style1425405716925 3" xfId="15351"/>
    <cellStyle name="style1425405716925 4" xfId="7680"/>
    <cellStyle name="style1425405716957" xfId="5067"/>
    <cellStyle name="style1425405716957 2" xfId="5068"/>
    <cellStyle name="style1425405716957 2 2" xfId="15354"/>
    <cellStyle name="style1425405716957 2 3" xfId="10251"/>
    <cellStyle name="style1425405716957 3" xfId="15353"/>
    <cellStyle name="style1425405716957 4" xfId="7681"/>
    <cellStyle name="style1425405717116" xfId="5069"/>
    <cellStyle name="style1425405717116 2" xfId="5070"/>
    <cellStyle name="style1425405717116 2 2" xfId="15356"/>
    <cellStyle name="style1425405717116 2 3" xfId="10252"/>
    <cellStyle name="style1425405717116 3" xfId="15355"/>
    <cellStyle name="style1425405717116 4" xfId="7682"/>
    <cellStyle name="style1425405717145" xfId="5071"/>
    <cellStyle name="style1425405717145 2" xfId="5072"/>
    <cellStyle name="style1425405717145 2 2" xfId="15358"/>
    <cellStyle name="style1425405717145 2 3" xfId="10253"/>
    <cellStyle name="style1425405717145 3" xfId="15357"/>
    <cellStyle name="style1425405717145 4" xfId="7683"/>
    <cellStyle name="style1425405717177" xfId="5073"/>
    <cellStyle name="style1425405717177 2" xfId="5074"/>
    <cellStyle name="style1425405717177 2 2" xfId="15360"/>
    <cellStyle name="style1425405717177 2 3" xfId="10254"/>
    <cellStyle name="style1425405717177 3" xfId="15359"/>
    <cellStyle name="style1425405717177 4" xfId="7684"/>
    <cellStyle name="style1425405717206" xfId="5075"/>
    <cellStyle name="style1425405717206 2" xfId="5076"/>
    <cellStyle name="style1425405717206 2 2" xfId="15362"/>
    <cellStyle name="style1425405717206 2 3" xfId="10255"/>
    <cellStyle name="style1425405717206 3" xfId="15361"/>
    <cellStyle name="style1425405717206 4" xfId="7685"/>
    <cellStyle name="style1425405717442" xfId="5077"/>
    <cellStyle name="style1425405717442 2" xfId="5078"/>
    <cellStyle name="style1425405717442 2 2" xfId="15364"/>
    <cellStyle name="style1425405717442 2 3" xfId="10256"/>
    <cellStyle name="style1425405717442 3" xfId="15363"/>
    <cellStyle name="style1425405717442 4" xfId="7686"/>
    <cellStyle name="style1425405717471" xfId="5079"/>
    <cellStyle name="style1425405717471 2" xfId="5080"/>
    <cellStyle name="style1425405717471 2 2" xfId="15366"/>
    <cellStyle name="style1425405717471 2 3" xfId="10257"/>
    <cellStyle name="style1425405717471 3" xfId="15365"/>
    <cellStyle name="style1425405717471 4" xfId="7687"/>
    <cellStyle name="style1425405717522" xfId="5081"/>
    <cellStyle name="style1425405717522 2" xfId="5082"/>
    <cellStyle name="style1425405717522 2 2" xfId="15368"/>
    <cellStyle name="style1425405717522 2 3" xfId="10258"/>
    <cellStyle name="style1425405717522 3" xfId="15367"/>
    <cellStyle name="style1425405717522 4" xfId="7688"/>
    <cellStyle name="style1425405717550" xfId="5083"/>
    <cellStyle name="style1425405717550 2" xfId="5084"/>
    <cellStyle name="style1425405717550 2 2" xfId="15370"/>
    <cellStyle name="style1425405717550 2 3" xfId="10259"/>
    <cellStyle name="style1425405717550 3" xfId="15369"/>
    <cellStyle name="style1425405717550 4" xfId="7689"/>
    <cellStyle name="style1425405717866" xfId="5085"/>
    <cellStyle name="style1425405717866 2" xfId="5086"/>
    <cellStyle name="style1425405717866 2 2" xfId="15372"/>
    <cellStyle name="style1425405717866 2 3" xfId="10260"/>
    <cellStyle name="style1425405717866 3" xfId="15371"/>
    <cellStyle name="style1425405717866 4" xfId="7690"/>
    <cellStyle name="style1425405717896" xfId="5087"/>
    <cellStyle name="style1425405717896 2" xfId="5088"/>
    <cellStyle name="style1425405717896 2 2" xfId="15374"/>
    <cellStyle name="style1425405717896 2 3" xfId="10261"/>
    <cellStyle name="style1425405717896 3" xfId="15373"/>
    <cellStyle name="style1425405717896 4" xfId="7691"/>
    <cellStyle name="style1425405717925" xfId="5089"/>
    <cellStyle name="style1425405717925 2" xfId="5090"/>
    <cellStyle name="style1425405717925 2 2" xfId="15376"/>
    <cellStyle name="style1425405717925 2 3" xfId="10262"/>
    <cellStyle name="style1425405717925 3" xfId="15375"/>
    <cellStyle name="style1425405717925 4" xfId="7692"/>
    <cellStyle name="style1425405717954" xfId="5091"/>
    <cellStyle name="style1425405717954 2" xfId="5092"/>
    <cellStyle name="style1425405717954 2 2" xfId="15378"/>
    <cellStyle name="style1425405717954 2 3" xfId="10263"/>
    <cellStyle name="style1425405717954 3" xfId="15377"/>
    <cellStyle name="style1425405717954 4" xfId="7693"/>
    <cellStyle name="style1425405717982" xfId="5093"/>
    <cellStyle name="style1425405717982 2" xfId="5094"/>
    <cellStyle name="style1425405717982 2 2" xfId="15380"/>
    <cellStyle name="style1425405717982 2 3" xfId="10264"/>
    <cellStyle name="style1425405717982 3" xfId="15379"/>
    <cellStyle name="style1425405717982 4" xfId="7694"/>
    <cellStyle name="style1425405718170" xfId="5095"/>
    <cellStyle name="style1425405718170 2" xfId="5096"/>
    <cellStyle name="style1425405718170 2 2" xfId="15382"/>
    <cellStyle name="style1425405718170 2 3" xfId="10265"/>
    <cellStyle name="style1425405718170 3" xfId="15381"/>
    <cellStyle name="style1425405718170 4" xfId="7695"/>
    <cellStyle name="style1425405718708" xfId="5097"/>
    <cellStyle name="style1425405718708 2" xfId="5098"/>
    <cellStyle name="style1425405718708 2 2" xfId="15384"/>
    <cellStyle name="style1425405718708 2 3" xfId="10266"/>
    <cellStyle name="style1425405718708 3" xfId="15383"/>
    <cellStyle name="style1425405718708 4" xfId="7696"/>
    <cellStyle name="style1425405718738" xfId="5099"/>
    <cellStyle name="style1425405718738 2" xfId="5100"/>
    <cellStyle name="style1425405718738 2 2" xfId="15386"/>
    <cellStyle name="style1425405718738 2 3" xfId="10267"/>
    <cellStyle name="style1425405718738 3" xfId="15385"/>
    <cellStyle name="style1425405718738 4" xfId="7697"/>
    <cellStyle name="style1425405718803" xfId="5101"/>
    <cellStyle name="style1425405718803 2" xfId="5102"/>
    <cellStyle name="style1425405718803 2 2" xfId="15388"/>
    <cellStyle name="style1425405718803 2 3" xfId="10268"/>
    <cellStyle name="style1425405718803 3" xfId="15387"/>
    <cellStyle name="style1425405718803 4" xfId="7698"/>
    <cellStyle name="style1425405718945" xfId="5103"/>
    <cellStyle name="style1425405718945 2" xfId="5104"/>
    <cellStyle name="style1425405718945 2 2" xfId="15390"/>
    <cellStyle name="style1425405718945 2 3" xfId="10269"/>
    <cellStyle name="style1425405718945 3" xfId="15389"/>
    <cellStyle name="style1425405718945 4" xfId="7699"/>
    <cellStyle name="style1425405718974" xfId="5105"/>
    <cellStyle name="style1425405718974 2" xfId="5106"/>
    <cellStyle name="style1425405718974 2 2" xfId="15392"/>
    <cellStyle name="style1425405718974 2 3" xfId="10270"/>
    <cellStyle name="style1425405718974 3" xfId="15391"/>
    <cellStyle name="style1425405718974 4" xfId="7700"/>
    <cellStyle name="style1425405719002" xfId="5107"/>
    <cellStyle name="style1425405719002 2" xfId="5108"/>
    <cellStyle name="style1425405719002 2 2" xfId="15394"/>
    <cellStyle name="style1425405719002 2 3" xfId="10271"/>
    <cellStyle name="style1425405719002 3" xfId="15393"/>
    <cellStyle name="style1425405719002 4" xfId="7701"/>
    <cellStyle name="style1425405719032" xfId="5109"/>
    <cellStyle name="style1425405719032 2" xfId="5110"/>
    <cellStyle name="style1425405719032 2 2" xfId="15396"/>
    <cellStyle name="style1425405719032 2 3" xfId="10272"/>
    <cellStyle name="style1425405719032 3" xfId="15395"/>
    <cellStyle name="style1425405719032 4" xfId="7702"/>
    <cellStyle name="style1425405719060" xfId="5111"/>
    <cellStyle name="style1425405719060 2" xfId="5112"/>
    <cellStyle name="style1425405719060 2 2" xfId="15398"/>
    <cellStyle name="style1425405719060 2 3" xfId="10273"/>
    <cellStyle name="style1425405719060 3" xfId="15397"/>
    <cellStyle name="style1425405719060 4" xfId="7703"/>
    <cellStyle name="style1425405719088" xfId="5113"/>
    <cellStyle name="style1425405719088 2" xfId="5114"/>
    <cellStyle name="style1425405719088 2 2" xfId="15400"/>
    <cellStyle name="style1425405719088 2 3" xfId="10274"/>
    <cellStyle name="style1425405719088 3" xfId="15399"/>
    <cellStyle name="style1425405719088 4" xfId="7704"/>
    <cellStyle name="style1425405719116" xfId="5115"/>
    <cellStyle name="style1425405719116 2" xfId="5116"/>
    <cellStyle name="style1425405719116 2 2" xfId="15402"/>
    <cellStyle name="style1425405719116 2 3" xfId="10275"/>
    <cellStyle name="style1425405719116 3" xfId="15401"/>
    <cellStyle name="style1425405719116 4" xfId="7705"/>
    <cellStyle name="style1425405719146" xfId="5117"/>
    <cellStyle name="style1425405719146 2" xfId="5118"/>
    <cellStyle name="style1425405719146 2 2" xfId="15404"/>
    <cellStyle name="style1425405719146 2 3" xfId="10276"/>
    <cellStyle name="style1425405719146 3" xfId="15403"/>
    <cellStyle name="style1425405719146 4" xfId="7706"/>
    <cellStyle name="style1425405719174" xfId="5119"/>
    <cellStyle name="style1425405719174 2" xfId="5120"/>
    <cellStyle name="style1425405719174 2 2" xfId="15406"/>
    <cellStyle name="style1425405719174 2 3" xfId="10277"/>
    <cellStyle name="style1425405719174 3" xfId="15405"/>
    <cellStyle name="style1425405719174 4" xfId="7707"/>
    <cellStyle name="style1425405719202" xfId="5121"/>
    <cellStyle name="style1425405719202 2" xfId="5122"/>
    <cellStyle name="style1425405719202 2 2" xfId="15408"/>
    <cellStyle name="style1425405719202 2 3" xfId="10278"/>
    <cellStyle name="style1425405719202 3" xfId="15407"/>
    <cellStyle name="style1425405719202 4" xfId="7708"/>
    <cellStyle name="style1425405719330" xfId="5123"/>
    <cellStyle name="style1425405719330 2" xfId="5124"/>
    <cellStyle name="style1425405719330 2 2" xfId="15410"/>
    <cellStyle name="style1425405719330 2 3" xfId="10279"/>
    <cellStyle name="style1425405719330 3" xfId="15409"/>
    <cellStyle name="style1425405719330 4" xfId="7709"/>
    <cellStyle name="style1425405719388" xfId="5125"/>
    <cellStyle name="style1425405719388 2" xfId="5126"/>
    <cellStyle name="style1425405719388 2 2" xfId="15412"/>
    <cellStyle name="style1425405719388 2 3" xfId="10280"/>
    <cellStyle name="style1425405719388 3" xfId="15411"/>
    <cellStyle name="style1425405719388 4" xfId="7710"/>
    <cellStyle name="style1425405719418" xfId="5127"/>
    <cellStyle name="style1425405719418 2" xfId="5128"/>
    <cellStyle name="style1425405719418 2 2" xfId="15414"/>
    <cellStyle name="style1425405719418 2 3" xfId="10281"/>
    <cellStyle name="style1425405719418 3" xfId="15413"/>
    <cellStyle name="style1425405719418 4" xfId="7711"/>
    <cellStyle name="style1425405719452" xfId="5129"/>
    <cellStyle name="style1425405719452 2" xfId="5130"/>
    <cellStyle name="style1425405719452 2 2" xfId="15416"/>
    <cellStyle name="style1425405719452 2 3" xfId="10282"/>
    <cellStyle name="style1425405719452 3" xfId="15415"/>
    <cellStyle name="style1425405719452 4" xfId="7712"/>
    <cellStyle name="style1425405719481" xfId="5131"/>
    <cellStyle name="style1425405719481 2" xfId="5132"/>
    <cellStyle name="style1425405719481 2 2" xfId="15418"/>
    <cellStyle name="style1425405719481 2 3" xfId="10283"/>
    <cellStyle name="style1425405719481 3" xfId="15417"/>
    <cellStyle name="style1425405719481 4" xfId="7713"/>
    <cellStyle name="style1425405719512" xfId="5133"/>
    <cellStyle name="style1425405719512 2" xfId="5134"/>
    <cellStyle name="style1425405719512 2 2" xfId="15420"/>
    <cellStyle name="style1425405719512 2 3" xfId="10284"/>
    <cellStyle name="style1425405719512 3" xfId="15419"/>
    <cellStyle name="style1425405719512 4" xfId="7714"/>
    <cellStyle name="style1425405719542" xfId="5135"/>
    <cellStyle name="style1425405719542 2" xfId="5136"/>
    <cellStyle name="style1425405719542 2 2" xfId="15422"/>
    <cellStyle name="style1425405719542 2 3" xfId="10285"/>
    <cellStyle name="style1425405719542 3" xfId="15421"/>
    <cellStyle name="style1425405719542 4" xfId="7715"/>
    <cellStyle name="style1425405719573" xfId="5137"/>
    <cellStyle name="style1425405719573 2" xfId="5138"/>
    <cellStyle name="style1425405719573 2 2" xfId="15424"/>
    <cellStyle name="style1425405719573 2 3" xfId="10286"/>
    <cellStyle name="style1425405719573 3" xfId="15423"/>
    <cellStyle name="style1425405719573 4" xfId="7716"/>
    <cellStyle name="style1425405719603" xfId="5139"/>
    <cellStyle name="style1425405719603 2" xfId="5140"/>
    <cellStyle name="style1425405719603 2 2" xfId="15426"/>
    <cellStyle name="style1425405719603 2 3" xfId="10287"/>
    <cellStyle name="style1425405719603 3" xfId="15425"/>
    <cellStyle name="style1425405719603 4" xfId="7717"/>
    <cellStyle name="style1425405719650" xfId="5141"/>
    <cellStyle name="style1425405719650 2" xfId="5142"/>
    <cellStyle name="style1425405719650 2 2" xfId="15428"/>
    <cellStyle name="style1425405719650 2 3" xfId="10288"/>
    <cellStyle name="style1425405719650 3" xfId="15427"/>
    <cellStyle name="style1425405719650 4" xfId="7718"/>
    <cellStyle name="style1425405719678" xfId="5143"/>
    <cellStyle name="style1425405719678 2" xfId="5144"/>
    <cellStyle name="style1425405719678 2 2" xfId="15430"/>
    <cellStyle name="style1425405719678 2 3" xfId="10289"/>
    <cellStyle name="style1425405719678 3" xfId="15429"/>
    <cellStyle name="style1425405719678 4" xfId="7719"/>
    <cellStyle name="style1425405719706" xfId="5145"/>
    <cellStyle name="style1425405719706 2" xfId="5146"/>
    <cellStyle name="style1425405719706 2 2" xfId="15432"/>
    <cellStyle name="style1425405719706 2 3" xfId="10290"/>
    <cellStyle name="style1425405719706 3" xfId="15431"/>
    <cellStyle name="style1425405719706 4" xfId="7720"/>
    <cellStyle name="style1425405719733" xfId="5147"/>
    <cellStyle name="style1425405719733 2" xfId="5148"/>
    <cellStyle name="style1425405719733 2 2" xfId="15434"/>
    <cellStyle name="style1425405719733 2 3" xfId="10291"/>
    <cellStyle name="style1425405719733 3" xfId="15433"/>
    <cellStyle name="style1425405719733 4" xfId="7721"/>
    <cellStyle name="style1425405719762" xfId="5149"/>
    <cellStyle name="style1425405719762 2" xfId="5150"/>
    <cellStyle name="style1425405719762 2 2" xfId="15436"/>
    <cellStyle name="style1425405719762 2 3" xfId="10292"/>
    <cellStyle name="style1425405719762 3" xfId="15435"/>
    <cellStyle name="style1425405719762 4" xfId="7722"/>
    <cellStyle name="style1425405719789" xfId="5151"/>
    <cellStyle name="style1425405719789 2" xfId="5152"/>
    <cellStyle name="style1425405719789 2 2" xfId="15438"/>
    <cellStyle name="style1425405719789 2 3" xfId="10293"/>
    <cellStyle name="style1425405719789 3" xfId="15437"/>
    <cellStyle name="style1425405719789 4" xfId="7723"/>
    <cellStyle name="style1425497611209" xfId="5153"/>
    <cellStyle name="style1425497611209 2" xfId="15439"/>
    <cellStyle name="style1425497611209 3" xfId="10295"/>
    <cellStyle name="style1425497611340" xfId="10296"/>
    <cellStyle name="style1425497611340 2" xfId="15440"/>
    <cellStyle name="style1425497611378" xfId="10297"/>
    <cellStyle name="style1425497611378 2" xfId="154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3974503187102"/>
          <c:y val="4.9668874172185427E-2"/>
          <c:w val="0.74900981127360111"/>
          <c:h val="0.80463576158940464"/>
        </c:manualLayout>
      </c:layout>
      <c:barChart>
        <c:barDir val="bar"/>
        <c:grouping val="clustered"/>
        <c:varyColors val="0"/>
        <c:ser>
          <c:idx val="0"/>
          <c:order val="0"/>
          <c:spPr>
            <a:solidFill>
              <a:schemeClr val="accent4"/>
            </a:solidFill>
            <a:ln w="3175">
              <a:solidFill>
                <a:srgbClr val="000000"/>
              </a:solidFill>
              <a:prstDash val="solid"/>
            </a:ln>
          </c:spPr>
          <c:invertIfNegative val="0"/>
          <c:cat>
            <c:strRef>
              <c:f>'13.Nativity,Sex&amp;Age-graphic'!$K$6:$K$24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'13.Nativity,Sex&amp;Age-graphic'!$L$6:$L$24</c:f>
              <c:numCache>
                <c:formatCode>0.0</c:formatCode>
                <c:ptCount val="19"/>
                <c:pt idx="0">
                  <c:v>4.4975868732594844</c:v>
                </c:pt>
                <c:pt idx="1">
                  <c:v>4.5500171518757009</c:v>
                </c:pt>
                <c:pt idx="2">
                  <c:v>4.3105551392396926</c:v>
                </c:pt>
                <c:pt idx="3">
                  <c:v>4.0955128075996106</c:v>
                </c:pt>
                <c:pt idx="4">
                  <c:v>4.1449621186350161</c:v>
                </c:pt>
                <c:pt idx="5">
                  <c:v>3.7624589105654889</c:v>
                </c:pt>
                <c:pt idx="6">
                  <c:v>3.8193398262680511</c:v>
                </c:pt>
                <c:pt idx="7">
                  <c:v>3.6680362647104281</c:v>
                </c:pt>
                <c:pt idx="8">
                  <c:v>3.5037608788348531</c:v>
                </c:pt>
                <c:pt idx="9">
                  <c:v>3.0223952474508065</c:v>
                </c:pt>
                <c:pt idx="10">
                  <c:v>2.6369816593752415</c:v>
                </c:pt>
                <c:pt idx="11">
                  <c:v>2.1344922437558367</c:v>
                </c:pt>
                <c:pt idx="12">
                  <c:v>1.6635047958012774</c:v>
                </c:pt>
                <c:pt idx="13">
                  <c:v>1.2389947409903874</c:v>
                </c:pt>
                <c:pt idx="14">
                  <c:v>0.88329490201874483</c:v>
                </c:pt>
                <c:pt idx="15">
                  <c:v>0.62863122167707508</c:v>
                </c:pt>
                <c:pt idx="16">
                  <c:v>0.44631799554020457</c:v>
                </c:pt>
                <c:pt idx="17">
                  <c:v>0.26766989347810088</c:v>
                </c:pt>
                <c:pt idx="18">
                  <c:v>0.17919289334432836</c:v>
                </c:pt>
              </c:numCache>
            </c:numRef>
          </c:val>
        </c:ser>
        <c:dLbls>
          <c:showLegendKey val="0"/>
          <c:showVal val="0"/>
          <c:showCatName val="0"/>
          <c:showSerName val="0"/>
          <c:showPercent val="0"/>
          <c:showBubbleSize val="0"/>
        </c:dLbls>
        <c:gapWidth val="0"/>
        <c:axId val="153307392"/>
        <c:axId val="153309184"/>
      </c:barChart>
      <c:barChart>
        <c:barDir val="bar"/>
        <c:grouping val="clustered"/>
        <c:varyColors val="0"/>
        <c:ser>
          <c:idx val="1"/>
          <c:order val="1"/>
          <c:spPr>
            <a:solidFill>
              <a:schemeClr val="accent3"/>
            </a:solidFill>
            <a:ln w="3175">
              <a:solidFill>
                <a:srgbClr val="000000"/>
              </a:solidFill>
              <a:prstDash val="solid"/>
            </a:ln>
          </c:spPr>
          <c:invertIfNegative val="0"/>
          <c:cat>
            <c:strRef>
              <c:f>'13.Nativity,Sex&amp;Age-graphic'!$K$6:$K$24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'13.Nativity,Sex&amp;Age-graphic'!$M$6:$M$24</c:f>
              <c:numCache>
                <c:formatCode>0.0</c:formatCode>
                <c:ptCount val="19"/>
                <c:pt idx="0">
                  <c:v>4.6745191542732529</c:v>
                </c:pt>
                <c:pt idx="1">
                  <c:v>4.7934012997561632</c:v>
                </c:pt>
                <c:pt idx="2">
                  <c:v>4.5485330028676474</c:v>
                </c:pt>
                <c:pt idx="3">
                  <c:v>4.3414543976122433</c:v>
                </c:pt>
                <c:pt idx="4">
                  <c:v>4.4826856552310632</c:v>
                </c:pt>
                <c:pt idx="5">
                  <c:v>4.1722704603832028</c:v>
                </c:pt>
                <c:pt idx="6">
                  <c:v>4.1351070072339775</c:v>
                </c:pt>
                <c:pt idx="7">
                  <c:v>3.8644688157397695</c:v>
                </c:pt>
                <c:pt idx="8">
                  <c:v>3.5705385345081928</c:v>
                </c:pt>
                <c:pt idx="9">
                  <c:v>3.1196232969186513</c:v>
                </c:pt>
                <c:pt idx="10">
                  <c:v>2.6229166326172115</c:v>
                </c:pt>
                <c:pt idx="11">
                  <c:v>1.997662754902366</c:v>
                </c:pt>
                <c:pt idx="12">
                  <c:v>1.497732591352946</c:v>
                </c:pt>
                <c:pt idx="13">
                  <c:v>1.0411486285277656</c:v>
                </c:pt>
                <c:pt idx="14">
                  <c:v>0.69069579928093705</c:v>
                </c:pt>
                <c:pt idx="15">
                  <c:v>0.47267792987348878</c:v>
                </c:pt>
                <c:pt idx="16">
                  <c:v>0.29907593443876734</c:v>
                </c:pt>
                <c:pt idx="17">
                  <c:v>0.15640034644381698</c:v>
                </c:pt>
                <c:pt idx="18">
                  <c:v>6.5382193618206325E-2</c:v>
                </c:pt>
              </c:numCache>
            </c:numRef>
          </c:val>
        </c:ser>
        <c:dLbls>
          <c:showLegendKey val="0"/>
          <c:showVal val="0"/>
          <c:showCatName val="0"/>
          <c:showSerName val="0"/>
          <c:showPercent val="0"/>
          <c:showBubbleSize val="0"/>
        </c:dLbls>
        <c:gapWidth val="0"/>
        <c:axId val="153311104"/>
        <c:axId val="153312640"/>
      </c:barChart>
      <c:catAx>
        <c:axId val="153307392"/>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309184"/>
        <c:crossesAt val="0"/>
        <c:auto val="1"/>
        <c:lblAlgn val="ctr"/>
        <c:lblOffset val="100"/>
        <c:tickLblSkip val="1"/>
        <c:tickMarkSkip val="1"/>
        <c:noMultiLvlLbl val="0"/>
      </c:catAx>
      <c:valAx>
        <c:axId val="153309184"/>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3889833077795957"/>
              <c:y val="0.94026316017428457"/>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307392"/>
        <c:crosses val="autoZero"/>
        <c:crossBetween val="between"/>
        <c:majorUnit val="2"/>
        <c:minorUnit val="1"/>
      </c:valAx>
      <c:catAx>
        <c:axId val="153311104"/>
        <c:scaling>
          <c:orientation val="minMax"/>
        </c:scaling>
        <c:delete val="1"/>
        <c:axPos val="r"/>
        <c:majorTickMark val="out"/>
        <c:minorTickMark val="none"/>
        <c:tickLblPos val="none"/>
        <c:crossAx val="153312640"/>
        <c:crossesAt val="0"/>
        <c:auto val="1"/>
        <c:lblAlgn val="ctr"/>
        <c:lblOffset val="100"/>
        <c:noMultiLvlLbl val="0"/>
      </c:catAx>
      <c:valAx>
        <c:axId val="153312640"/>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53311104"/>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8579213690559"/>
          <c:y val="4.9833967883695304E-2"/>
          <c:w val="0.69047819730688864"/>
          <c:h val="0.80398801519027585"/>
        </c:manualLayout>
      </c:layout>
      <c:barChart>
        <c:barDir val="bar"/>
        <c:grouping val="clustered"/>
        <c:varyColors val="0"/>
        <c:ser>
          <c:idx val="0"/>
          <c:order val="0"/>
          <c:spPr>
            <a:solidFill>
              <a:schemeClr val="accent4"/>
            </a:solidFill>
            <a:ln w="3175">
              <a:solidFill>
                <a:srgbClr val="000000"/>
              </a:solidFill>
              <a:prstDash val="solid"/>
            </a:ln>
          </c:spPr>
          <c:invertIfNegative val="0"/>
          <c:cat>
            <c:strRef>
              <c:f>'13.Nativity,Sex&amp;Age-graphic'!$O$6:$O$24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'13.Nativity,Sex&amp;Age-graphic'!$P$6:$P$24</c:f>
              <c:numCache>
                <c:formatCode>0.0</c:formatCode>
                <c:ptCount val="19"/>
                <c:pt idx="0">
                  <c:v>2.4265983513792775</c:v>
                </c:pt>
                <c:pt idx="1">
                  <c:v>2.5480946474197079</c:v>
                </c:pt>
                <c:pt idx="2">
                  <c:v>2.7314072564615497</c:v>
                </c:pt>
                <c:pt idx="3">
                  <c:v>2.8534920815243368</c:v>
                </c:pt>
                <c:pt idx="4">
                  <c:v>3.0987937130311214</c:v>
                </c:pt>
                <c:pt idx="5">
                  <c:v>3.0984381645167547</c:v>
                </c:pt>
                <c:pt idx="6">
                  <c:v>3.0664833684078734</c:v>
                </c:pt>
                <c:pt idx="7">
                  <c:v>2.8693418467787479</c:v>
                </c:pt>
                <c:pt idx="8">
                  <c:v>3.10709035151238</c:v>
                </c:pt>
                <c:pt idx="9">
                  <c:v>3.3528493338859362</c:v>
                </c:pt>
                <c:pt idx="10">
                  <c:v>3.9135214846774042</c:v>
                </c:pt>
                <c:pt idx="11">
                  <c:v>3.8953019024732449</c:v>
                </c:pt>
                <c:pt idx="12">
                  <c:v>3.6073096317535414</c:v>
                </c:pt>
                <c:pt idx="13">
                  <c:v>3.064460489823285</c:v>
                </c:pt>
                <c:pt idx="14">
                  <c:v>2.3370664745556669</c:v>
                </c:pt>
                <c:pt idx="15">
                  <c:v>1.7266772963179304</c:v>
                </c:pt>
                <c:pt idx="16">
                  <c:v>1.3725869360434571</c:v>
                </c:pt>
                <c:pt idx="17">
                  <c:v>0.97818487013438571</c:v>
                </c:pt>
                <c:pt idx="18">
                  <c:v>0.6779550449928412</c:v>
                </c:pt>
              </c:numCache>
            </c:numRef>
          </c:val>
        </c:ser>
        <c:dLbls>
          <c:showLegendKey val="0"/>
          <c:showVal val="0"/>
          <c:showCatName val="0"/>
          <c:showSerName val="0"/>
          <c:showPercent val="0"/>
          <c:showBubbleSize val="0"/>
        </c:dLbls>
        <c:gapWidth val="0"/>
        <c:axId val="153171456"/>
        <c:axId val="153172992"/>
      </c:barChart>
      <c:barChart>
        <c:barDir val="bar"/>
        <c:grouping val="clustered"/>
        <c:varyColors val="0"/>
        <c:ser>
          <c:idx val="1"/>
          <c:order val="1"/>
          <c:spPr>
            <a:solidFill>
              <a:schemeClr val="accent3"/>
            </a:solidFill>
            <a:ln w="3175">
              <a:solidFill>
                <a:srgbClr val="000000"/>
              </a:solidFill>
              <a:prstDash val="solid"/>
            </a:ln>
          </c:spPr>
          <c:invertIfNegative val="0"/>
          <c:cat>
            <c:strRef>
              <c:f>'13.Nativity,Sex&amp;Age-graphic'!$O$6:$O$24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'13.Nativity,Sex&amp;Age-graphic'!$Q$6:$Q$24</c:f>
              <c:numCache>
                <c:formatCode>0.0</c:formatCode>
                <c:ptCount val="19"/>
                <c:pt idx="0">
                  <c:v>2.5593359569302105</c:v>
                </c:pt>
                <c:pt idx="1">
                  <c:v>2.7050541221317248</c:v>
                </c:pt>
                <c:pt idx="2">
                  <c:v>2.8584727996016643</c:v>
                </c:pt>
                <c:pt idx="3">
                  <c:v>3.0022005008979629</c:v>
                </c:pt>
                <c:pt idx="4">
                  <c:v>3.2734293175884428</c:v>
                </c:pt>
                <c:pt idx="5">
                  <c:v>3.1945654156339343</c:v>
                </c:pt>
                <c:pt idx="6">
                  <c:v>3.1193213217024738</c:v>
                </c:pt>
                <c:pt idx="7">
                  <c:v>2.916469245230775</c:v>
                </c:pt>
                <c:pt idx="8">
                  <c:v>3.1278676545107733</c:v>
                </c:pt>
                <c:pt idx="9">
                  <c:v>3.353676921168665</c:v>
                </c:pt>
                <c:pt idx="10">
                  <c:v>3.8378225722759987</c:v>
                </c:pt>
                <c:pt idx="11">
                  <c:v>3.758088032292719</c:v>
                </c:pt>
                <c:pt idx="12">
                  <c:v>3.4025162198750505</c:v>
                </c:pt>
                <c:pt idx="13">
                  <c:v>2.8421758130677857</c:v>
                </c:pt>
                <c:pt idx="14">
                  <c:v>2.0522088046271549</c:v>
                </c:pt>
                <c:pt idx="15">
                  <c:v>1.4197320612732658</c:v>
                </c:pt>
                <c:pt idx="16">
                  <c:v>0.98829774361923373</c:v>
                </c:pt>
                <c:pt idx="17">
                  <c:v>0.57996496277047449</c:v>
                </c:pt>
                <c:pt idx="18">
                  <c:v>0.28314728911224857</c:v>
                </c:pt>
              </c:numCache>
            </c:numRef>
          </c:val>
        </c:ser>
        <c:dLbls>
          <c:showLegendKey val="0"/>
          <c:showVal val="0"/>
          <c:showCatName val="0"/>
          <c:showSerName val="0"/>
          <c:showPercent val="0"/>
          <c:showBubbleSize val="0"/>
        </c:dLbls>
        <c:gapWidth val="0"/>
        <c:axId val="153183360"/>
        <c:axId val="153184896"/>
      </c:barChart>
      <c:catAx>
        <c:axId val="153171456"/>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172992"/>
        <c:crossesAt val="0"/>
        <c:auto val="1"/>
        <c:lblAlgn val="ctr"/>
        <c:lblOffset val="100"/>
        <c:tickLblSkip val="1"/>
        <c:tickMarkSkip val="1"/>
        <c:noMultiLvlLbl val="0"/>
      </c:catAx>
      <c:valAx>
        <c:axId val="153172992"/>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338080264719387"/>
              <c:y val="0.93702768941961734"/>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171456"/>
        <c:crosses val="autoZero"/>
        <c:crossBetween val="between"/>
        <c:majorUnit val="2"/>
        <c:minorUnit val="1"/>
      </c:valAx>
      <c:catAx>
        <c:axId val="153183360"/>
        <c:scaling>
          <c:orientation val="minMax"/>
        </c:scaling>
        <c:delete val="1"/>
        <c:axPos val="r"/>
        <c:majorTickMark val="out"/>
        <c:minorTickMark val="none"/>
        <c:tickLblPos val="none"/>
        <c:crossAx val="153184896"/>
        <c:crossesAt val="0"/>
        <c:auto val="1"/>
        <c:lblAlgn val="ctr"/>
        <c:lblOffset val="100"/>
        <c:noMultiLvlLbl val="0"/>
      </c:catAx>
      <c:valAx>
        <c:axId val="153184896"/>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53183360"/>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26580353654461"/>
          <c:y val="5.3156232409274425E-2"/>
          <c:w val="0.7381655106441396"/>
          <c:h val="0.80066575066470114"/>
        </c:manualLayout>
      </c:layout>
      <c:barChart>
        <c:barDir val="bar"/>
        <c:grouping val="clustered"/>
        <c:varyColors val="0"/>
        <c:ser>
          <c:idx val="0"/>
          <c:order val="0"/>
          <c:spPr>
            <a:solidFill>
              <a:schemeClr val="accent4"/>
            </a:solidFill>
            <a:ln w="3175">
              <a:solidFill>
                <a:srgbClr val="000000"/>
              </a:solidFill>
              <a:prstDash val="solid"/>
            </a:ln>
          </c:spPr>
          <c:invertIfNegative val="0"/>
          <c:cat>
            <c:strRef>
              <c:f>'13.Nativity,Sex&amp;Age-graphic'!$K$26:$K$44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'13.Nativity,Sex&amp;Age-graphic'!$L$26:$L$44</c:f>
              <c:numCache>
                <c:formatCode>0.0</c:formatCode>
                <c:ptCount val="19"/>
                <c:pt idx="0">
                  <c:v>0.2069276704402121</c:v>
                </c:pt>
                <c:pt idx="1">
                  <c:v>0.46561964032127545</c:v>
                </c:pt>
                <c:pt idx="2">
                  <c:v>1.0440264925860891</c:v>
                </c:pt>
                <c:pt idx="3">
                  <c:v>1.7977408051532393</c:v>
                </c:pt>
                <c:pt idx="4">
                  <c:v>2.7324099693139408</c:v>
                </c:pt>
                <c:pt idx="5">
                  <c:v>4.198389851026481</c:v>
                </c:pt>
                <c:pt idx="6">
                  <c:v>5.1198316849427128</c:v>
                </c:pt>
                <c:pt idx="7">
                  <c:v>5.7580128063146327</c:v>
                </c:pt>
                <c:pt idx="8">
                  <c:v>5.9977057084297476</c:v>
                </c:pt>
                <c:pt idx="9">
                  <c:v>5.28627429524572</c:v>
                </c:pt>
                <c:pt idx="10">
                  <c:v>4.4262439558017546</c:v>
                </c:pt>
                <c:pt idx="11">
                  <c:v>3.4772231642312681</c:v>
                </c:pt>
                <c:pt idx="12">
                  <c:v>2.6485384370000085</c:v>
                </c:pt>
                <c:pt idx="13">
                  <c:v>1.9318482144943459</c:v>
                </c:pt>
                <c:pt idx="14">
                  <c:v>1.4532499363891316</c:v>
                </c:pt>
                <c:pt idx="15">
                  <c:v>1.0358921766895686</c:v>
                </c:pt>
                <c:pt idx="16">
                  <c:v>0.68729270123377884</c:v>
                </c:pt>
                <c:pt idx="17">
                  <c:v>0.41521796832041458</c:v>
                </c:pt>
                <c:pt idx="18">
                  <c:v>0.28105874805003089</c:v>
                </c:pt>
              </c:numCache>
            </c:numRef>
          </c:val>
        </c:ser>
        <c:dLbls>
          <c:showLegendKey val="0"/>
          <c:showVal val="0"/>
          <c:showCatName val="0"/>
          <c:showSerName val="0"/>
          <c:showPercent val="0"/>
          <c:showBubbleSize val="0"/>
        </c:dLbls>
        <c:gapWidth val="0"/>
        <c:axId val="153228032"/>
        <c:axId val="153229568"/>
      </c:barChart>
      <c:barChart>
        <c:barDir val="bar"/>
        <c:grouping val="clustered"/>
        <c:varyColors val="0"/>
        <c:ser>
          <c:idx val="1"/>
          <c:order val="1"/>
          <c:spPr>
            <a:solidFill>
              <a:schemeClr val="accent3"/>
            </a:solidFill>
            <a:ln w="3175">
              <a:solidFill>
                <a:srgbClr val="000000"/>
              </a:solidFill>
              <a:prstDash val="solid"/>
            </a:ln>
          </c:spPr>
          <c:invertIfNegative val="0"/>
          <c:cat>
            <c:strRef>
              <c:f>'13.Nativity,Sex&amp;Age-graphic'!$K$26:$K$44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'13.Nativity,Sex&amp;Age-graphic'!$M$26:$M$44</c:f>
              <c:numCache>
                <c:formatCode>0.0</c:formatCode>
                <c:ptCount val="19"/>
                <c:pt idx="0">
                  <c:v>0.22947060576872214</c:v>
                </c:pt>
                <c:pt idx="1">
                  <c:v>0.49685644958249975</c:v>
                </c:pt>
                <c:pt idx="2">
                  <c:v>1.0774341797840281</c:v>
                </c:pt>
                <c:pt idx="3">
                  <c:v>2.2235333841391305</c:v>
                </c:pt>
                <c:pt idx="4">
                  <c:v>3.352602336040817</c:v>
                </c:pt>
                <c:pt idx="5">
                  <c:v>5.0472497541182824</c:v>
                </c:pt>
                <c:pt idx="6">
                  <c:v>6.0628113221594777</c:v>
                </c:pt>
                <c:pt idx="7">
                  <c:v>6.3495433669653618</c:v>
                </c:pt>
                <c:pt idx="8">
                  <c:v>6.1800024630915784</c:v>
                </c:pt>
                <c:pt idx="9">
                  <c:v>5.5379199787450846</c:v>
                </c:pt>
                <c:pt idx="10">
                  <c:v>4.5594394927875825</c:v>
                </c:pt>
                <c:pt idx="11">
                  <c:v>3.3669902311010955</c:v>
                </c:pt>
                <c:pt idx="12">
                  <c:v>2.4031774192219686</c:v>
                </c:pt>
                <c:pt idx="13">
                  <c:v>1.5862900405871276</c:v>
                </c:pt>
                <c:pt idx="14">
                  <c:v>1.0609945719243725</c:v>
                </c:pt>
                <c:pt idx="15">
                  <c:v>0.74709805689845166</c:v>
                </c:pt>
                <c:pt idx="16">
                  <c:v>0.43348132089062785</c:v>
                </c:pt>
                <c:pt idx="17">
                  <c:v>0.2221911702052754</c:v>
                </c:pt>
                <c:pt idx="18">
                  <c:v>9.9409630004165084E-2</c:v>
                </c:pt>
              </c:numCache>
            </c:numRef>
          </c:val>
        </c:ser>
        <c:dLbls>
          <c:showLegendKey val="0"/>
          <c:showVal val="0"/>
          <c:showCatName val="0"/>
          <c:showSerName val="0"/>
          <c:showPercent val="0"/>
          <c:showBubbleSize val="0"/>
        </c:dLbls>
        <c:gapWidth val="0"/>
        <c:axId val="153235840"/>
        <c:axId val="153237376"/>
      </c:barChart>
      <c:catAx>
        <c:axId val="153228032"/>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229568"/>
        <c:crossesAt val="0"/>
        <c:auto val="1"/>
        <c:lblAlgn val="ctr"/>
        <c:lblOffset val="100"/>
        <c:tickLblSkip val="1"/>
        <c:tickMarkSkip val="1"/>
        <c:noMultiLvlLbl val="0"/>
      </c:catAx>
      <c:valAx>
        <c:axId val="153229568"/>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4091213845793573"/>
              <c:y val="0.92605377970137837"/>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228032"/>
        <c:crosses val="autoZero"/>
        <c:crossBetween val="between"/>
        <c:majorUnit val="2"/>
        <c:minorUnit val="1"/>
      </c:valAx>
      <c:catAx>
        <c:axId val="153235840"/>
        <c:scaling>
          <c:orientation val="minMax"/>
        </c:scaling>
        <c:delete val="1"/>
        <c:axPos val="r"/>
        <c:majorTickMark val="out"/>
        <c:minorTickMark val="none"/>
        <c:tickLblPos val="none"/>
        <c:crossAx val="153237376"/>
        <c:crossesAt val="0"/>
        <c:auto val="1"/>
        <c:lblAlgn val="ctr"/>
        <c:lblOffset val="100"/>
        <c:noMultiLvlLbl val="0"/>
      </c:catAx>
      <c:valAx>
        <c:axId val="153237376"/>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53235840"/>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3121934373061"/>
          <c:y val="5.3156232409274425E-2"/>
          <c:w val="0.75404318655028524"/>
          <c:h val="0.80066575066470114"/>
        </c:manualLayout>
      </c:layout>
      <c:barChart>
        <c:barDir val="bar"/>
        <c:grouping val="clustered"/>
        <c:varyColors val="0"/>
        <c:ser>
          <c:idx val="0"/>
          <c:order val="0"/>
          <c:spPr>
            <a:solidFill>
              <a:schemeClr val="accent4"/>
            </a:solidFill>
            <a:ln w="3175">
              <a:solidFill>
                <a:srgbClr val="000000"/>
              </a:solidFill>
              <a:prstDash val="solid"/>
            </a:ln>
          </c:spPr>
          <c:invertIfNegative val="0"/>
          <c:cat>
            <c:strRef>
              <c:f>'13.Nativity,Sex&amp;Age-graphic'!$O$26:$O$44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'13.Nativity,Sex&amp;Age-graphic'!$P$26:$P$44</c:f>
              <c:numCache>
                <c:formatCode>0.0</c:formatCode>
                <c:ptCount val="19"/>
                <c:pt idx="0">
                  <c:v>6.8011967876110901</c:v>
                </c:pt>
                <c:pt idx="1">
                  <c:v>6.7428873279986385</c:v>
                </c:pt>
                <c:pt idx="2">
                  <c:v>6.0643201017425241</c:v>
                </c:pt>
                <c:pt idx="3">
                  <c:v>5.3291624906779136</c:v>
                </c:pt>
                <c:pt idx="4">
                  <c:v>4.9033465490685986</c:v>
                </c:pt>
                <c:pt idx="5">
                  <c:v>3.5284121618144528</c:v>
                </c:pt>
                <c:pt idx="6">
                  <c:v>3.1211193903014696</c:v>
                </c:pt>
                <c:pt idx="7">
                  <c:v>2.5459497846566732</c:v>
                </c:pt>
                <c:pt idx="8">
                  <c:v>2.1647880628335749</c:v>
                </c:pt>
                <c:pt idx="9">
                  <c:v>1.8069423361670252</c:v>
                </c:pt>
                <c:pt idx="10">
                  <c:v>1.6763455028808409</c:v>
                </c:pt>
                <c:pt idx="11">
                  <c:v>1.4135940986220419</c:v>
                </c:pt>
                <c:pt idx="12">
                  <c:v>1.1346505674476774</c:v>
                </c:pt>
                <c:pt idx="13">
                  <c:v>0.86700897952325995</c:v>
                </c:pt>
                <c:pt idx="14">
                  <c:v>0.5772920232425589</c:v>
                </c:pt>
                <c:pt idx="15">
                  <c:v>0.40997708734763727</c:v>
                </c:pt>
                <c:pt idx="16">
                  <c:v>0.316941204025528</c:v>
                </c:pt>
                <c:pt idx="17">
                  <c:v>0.18845287996490639</c:v>
                </c:pt>
                <c:pt idx="18">
                  <c:v>0.12450218458802151</c:v>
                </c:pt>
              </c:numCache>
            </c:numRef>
          </c:val>
        </c:ser>
        <c:dLbls>
          <c:showLegendKey val="0"/>
          <c:showVal val="0"/>
          <c:showCatName val="0"/>
          <c:showSerName val="0"/>
          <c:showPercent val="0"/>
          <c:showBubbleSize val="0"/>
        </c:dLbls>
        <c:gapWidth val="0"/>
        <c:axId val="153268224"/>
        <c:axId val="153269760"/>
      </c:barChart>
      <c:barChart>
        <c:barDir val="bar"/>
        <c:grouping val="clustered"/>
        <c:varyColors val="0"/>
        <c:ser>
          <c:idx val="1"/>
          <c:order val="1"/>
          <c:spPr>
            <a:solidFill>
              <a:schemeClr val="accent3"/>
            </a:solidFill>
            <a:ln w="3175">
              <a:solidFill>
                <a:srgbClr val="000000"/>
              </a:solidFill>
              <a:prstDash val="solid"/>
            </a:ln>
          </c:spPr>
          <c:invertIfNegative val="0"/>
          <c:cat>
            <c:strRef>
              <c:f>'13.Nativity,Sex&amp;Age-graphic'!$O$26:$O$44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'13.Nativity,Sex&amp;Age-graphic'!$Q$26:$Q$44</c:f>
              <c:numCache>
                <c:formatCode>0.0</c:formatCode>
                <c:ptCount val="19"/>
                <c:pt idx="0">
                  <c:v>7.0610190886845103</c:v>
                </c:pt>
                <c:pt idx="1">
                  <c:v>7.1001711564282965</c:v>
                </c:pt>
                <c:pt idx="2">
                  <c:v>6.4121295470293518</c:v>
                </c:pt>
                <c:pt idx="3">
                  <c:v>5.4785439714577953</c:v>
                </c:pt>
                <c:pt idx="4">
                  <c:v>5.0894155340383769</c:v>
                </c:pt>
                <c:pt idx="5">
                  <c:v>3.7025032566453508</c:v>
                </c:pt>
                <c:pt idx="6">
                  <c:v>3.1001427833490078</c:v>
                </c:pt>
                <c:pt idx="7">
                  <c:v>2.5302583591403178</c:v>
                </c:pt>
                <c:pt idx="8">
                  <c:v>2.1695447261260705</c:v>
                </c:pt>
                <c:pt idx="9">
                  <c:v>1.8212651778588729</c:v>
                </c:pt>
                <c:pt idx="10">
                  <c:v>1.5832178243022101</c:v>
                </c:pt>
                <c:pt idx="11">
                  <c:v>1.2624851980148859</c:v>
                </c:pt>
                <c:pt idx="12">
                  <c:v>1.0116087619406853</c:v>
                </c:pt>
                <c:pt idx="13">
                  <c:v>0.74846792326027822</c:v>
                </c:pt>
                <c:pt idx="14">
                  <c:v>0.49188627290952297</c:v>
                </c:pt>
                <c:pt idx="15">
                  <c:v>0.32534464250893685</c:v>
                </c:pt>
                <c:pt idx="16">
                  <c:v>0.22691509244755917</c:v>
                </c:pt>
                <c:pt idx="17">
                  <c:v>0.1210779433523127</c:v>
                </c:pt>
                <c:pt idx="18">
                  <c:v>4.7113219991226599E-2</c:v>
                </c:pt>
              </c:numCache>
            </c:numRef>
          </c:val>
        </c:ser>
        <c:dLbls>
          <c:showLegendKey val="0"/>
          <c:showVal val="0"/>
          <c:showCatName val="0"/>
          <c:showSerName val="0"/>
          <c:showPercent val="0"/>
          <c:showBubbleSize val="0"/>
        </c:dLbls>
        <c:gapWidth val="0"/>
        <c:axId val="153271680"/>
        <c:axId val="153281664"/>
      </c:barChart>
      <c:catAx>
        <c:axId val="153268224"/>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269760"/>
        <c:crossesAt val="0"/>
        <c:auto val="1"/>
        <c:lblAlgn val="ctr"/>
        <c:lblOffset val="100"/>
        <c:tickLblSkip val="1"/>
        <c:tickMarkSkip val="1"/>
        <c:noMultiLvlLbl val="0"/>
      </c:catAx>
      <c:valAx>
        <c:axId val="153269760"/>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5055535276633449"/>
              <c:y val="0.93048339156280957"/>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53268224"/>
        <c:crosses val="autoZero"/>
        <c:crossBetween val="between"/>
        <c:majorUnit val="2"/>
        <c:minorUnit val="1"/>
      </c:valAx>
      <c:catAx>
        <c:axId val="153271680"/>
        <c:scaling>
          <c:orientation val="minMax"/>
        </c:scaling>
        <c:delete val="1"/>
        <c:axPos val="r"/>
        <c:majorTickMark val="out"/>
        <c:minorTickMark val="none"/>
        <c:tickLblPos val="none"/>
        <c:crossAx val="153281664"/>
        <c:crossesAt val="0"/>
        <c:auto val="1"/>
        <c:lblAlgn val="ctr"/>
        <c:lblOffset val="100"/>
        <c:noMultiLvlLbl val="0"/>
      </c:catAx>
      <c:valAx>
        <c:axId val="153281664"/>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53271680"/>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emf"/><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1.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emf"/></Relationships>
</file>

<file path=xl/drawings/_rels/drawing4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5.xml.rels><?xml version="1.0" encoding="UTF-8" standalone="yes"?>
<Relationships xmlns="http://schemas.openxmlformats.org/package/2006/relationships"><Relationship Id="rId1" Type="http://schemas.openxmlformats.org/officeDocument/2006/relationships/image" Target="../media/image1.emf"/></Relationships>
</file>

<file path=xl/drawings/_rels/drawing46.xml.rels><?xml version="1.0" encoding="UTF-8" standalone="yes"?>
<Relationships xmlns="http://schemas.openxmlformats.org/package/2006/relationships"><Relationship Id="rId1" Type="http://schemas.openxmlformats.org/officeDocument/2006/relationships/image" Target="../media/image1.emf"/></Relationships>
</file>

<file path=xl/drawings/_rels/drawing47.xml.rels><?xml version="1.0" encoding="UTF-8" standalone="yes"?>
<Relationships xmlns="http://schemas.openxmlformats.org/package/2006/relationships"><Relationship Id="rId1" Type="http://schemas.openxmlformats.org/officeDocument/2006/relationships/image" Target="../media/image1.emf"/></Relationships>
</file>

<file path=xl/drawings/_rels/drawing48.xml.rels><?xml version="1.0" encoding="UTF-8" standalone="yes"?>
<Relationships xmlns="http://schemas.openxmlformats.org/package/2006/relationships"><Relationship Id="rId1" Type="http://schemas.openxmlformats.org/officeDocument/2006/relationships/image" Target="../media/image1.emf"/></Relationships>
</file>

<file path=xl/drawings/_rels/drawing49.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50.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3434953</xdr:colOff>
      <xdr:row>48</xdr:row>
      <xdr:rowOff>253603</xdr:rowOff>
    </xdr:from>
    <xdr:to>
      <xdr:col>1</xdr:col>
      <xdr:colOff>561485</xdr:colOff>
      <xdr:row>49</xdr:row>
      <xdr:rowOff>85542</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34953" y="5694759"/>
          <a:ext cx="763891" cy="8792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16</xdr:row>
      <xdr:rowOff>123825</xdr:rowOff>
    </xdr:from>
    <xdr:to>
      <xdr:col>3</xdr:col>
      <xdr:colOff>257175</xdr:colOff>
      <xdr:row>16</xdr:row>
      <xdr:rowOff>209550</xdr:rowOff>
    </xdr:to>
    <xdr:pic>
      <xdr:nvPicPr>
        <xdr:cNvPr id="1613284"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047750" y="3209925"/>
          <a:ext cx="600075" cy="857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136525</xdr:colOff>
      <xdr:row>27</xdr:row>
      <xdr:rowOff>57150</xdr:rowOff>
    </xdr:from>
    <xdr:to>
      <xdr:col>6</xdr:col>
      <xdr:colOff>774700</xdr:colOff>
      <xdr:row>27</xdr:row>
      <xdr:rowOff>142875</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118100" y="3352800"/>
          <a:ext cx="638175" cy="857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601265</xdr:colOff>
      <xdr:row>31</xdr:row>
      <xdr:rowOff>113110</xdr:rowOff>
    </xdr:from>
    <xdr:to>
      <xdr:col>10</xdr:col>
      <xdr:colOff>665559</xdr:colOff>
      <xdr:row>31</xdr:row>
      <xdr:rowOff>198835</xdr:rowOff>
    </xdr:to>
    <xdr:pic>
      <xdr:nvPicPr>
        <xdr:cNvPr id="5"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018484" y="4042173"/>
          <a:ext cx="742950" cy="857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66675</xdr:colOff>
      <xdr:row>31</xdr:row>
      <xdr:rowOff>114300</xdr:rowOff>
    </xdr:from>
    <xdr:to>
      <xdr:col>10</xdr:col>
      <xdr:colOff>676275</xdr:colOff>
      <xdr:row>31</xdr:row>
      <xdr:rowOff>200025</xdr:rowOff>
    </xdr:to>
    <xdr:pic>
      <xdr:nvPicPr>
        <xdr:cNvPr id="1762752"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176157" y="4121604"/>
          <a:ext cx="609600" cy="857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0</xdr:rowOff>
    </xdr:from>
    <xdr:to>
      <xdr:col>4</xdr:col>
      <xdr:colOff>333375</xdr:colOff>
      <xdr:row>23</xdr:row>
      <xdr:rowOff>133350</xdr:rowOff>
    </xdr:to>
    <xdr:graphicFrame macro="">
      <xdr:nvGraphicFramePr>
        <xdr:cNvPr id="1768425" name="Chart 2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6</xdr:row>
      <xdr:rowOff>9525</xdr:rowOff>
    </xdr:from>
    <xdr:to>
      <xdr:col>8</xdr:col>
      <xdr:colOff>590550</xdr:colOff>
      <xdr:row>23</xdr:row>
      <xdr:rowOff>133350</xdr:rowOff>
    </xdr:to>
    <xdr:graphicFrame macro="">
      <xdr:nvGraphicFramePr>
        <xdr:cNvPr id="1768426" name="Chart 2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4</xdr:col>
      <xdr:colOff>333375</xdr:colOff>
      <xdr:row>42</xdr:row>
      <xdr:rowOff>123825</xdr:rowOff>
    </xdr:to>
    <xdr:graphicFrame macro="">
      <xdr:nvGraphicFramePr>
        <xdr:cNvPr id="1768427" name="Chart 2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295275</xdr:colOff>
      <xdr:row>25</xdr:row>
      <xdr:rowOff>0</xdr:rowOff>
    </xdr:from>
    <xdr:to>
      <xdr:col>8</xdr:col>
      <xdr:colOff>619125</xdr:colOff>
      <xdr:row>42</xdr:row>
      <xdr:rowOff>123825</xdr:rowOff>
    </xdr:to>
    <xdr:graphicFrame macro="">
      <xdr:nvGraphicFramePr>
        <xdr:cNvPr id="1768428" name="Chart 2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523875</xdr:colOff>
      <xdr:row>44</xdr:row>
      <xdr:rowOff>104775</xdr:rowOff>
    </xdr:from>
    <xdr:to>
      <xdr:col>8</xdr:col>
      <xdr:colOff>552450</xdr:colOff>
      <xdr:row>44</xdr:row>
      <xdr:rowOff>190500</xdr:rowOff>
    </xdr:to>
    <xdr:pic>
      <xdr:nvPicPr>
        <xdr:cNvPr id="1768430" name="Picture 3" descr="PRCLogoBauerBodoniSmall2.eps"/>
        <xdr:cNvPicPr>
          <a:picLocks noChangeAspect="1"/>
        </xdr:cNvPicPr>
      </xdr:nvPicPr>
      <xdr:blipFill>
        <a:blip xmlns:r="http://schemas.openxmlformats.org/officeDocument/2006/relationships" r:embed="rId5" cstate="print"/>
        <a:srcRect/>
        <a:stretch>
          <a:fillRect/>
        </a:stretch>
      </xdr:blipFill>
      <xdr:spPr bwMode="auto">
        <a:xfrm>
          <a:off x="4791075" y="7248525"/>
          <a:ext cx="638175" cy="85725"/>
        </a:xfrm>
        <a:prstGeom prst="rect">
          <a:avLst/>
        </a:prstGeom>
        <a:noFill/>
        <a:ln w="9525">
          <a:noFill/>
          <a:miter lim="800000"/>
          <a:headEnd/>
          <a:tailEnd/>
        </a:ln>
      </xdr:spPr>
    </xdr:pic>
    <xdr:clientData/>
  </xdr:twoCellAnchor>
</xdr:wsDr>
</file>

<file path=xl/drawings/drawing15.xml><?xml version="1.0" encoding="utf-8"?>
<c:userShapes xmlns:c="http://schemas.openxmlformats.org/drawingml/2006/chart">
  <cdr:relSizeAnchor xmlns:cdr="http://schemas.openxmlformats.org/drawingml/2006/chartDrawing">
    <cdr:from>
      <cdr:x>0.6372</cdr:x>
      <cdr:y>0.08878</cdr:y>
    </cdr:from>
    <cdr:to>
      <cdr:x>0.93269</cdr:x>
      <cdr:y>0.15942</cdr:y>
    </cdr:to>
    <cdr:sp macro="" textlink="">
      <cdr:nvSpPr>
        <cdr:cNvPr id="565251" name="Text Box 3"/>
        <cdr:cNvSpPr txBox="1">
          <a:spLocks xmlns:a="http://schemas.openxmlformats.org/drawingml/2006/main" noChangeArrowheads="1"/>
        </cdr:cNvSpPr>
      </cdr:nvSpPr>
      <cdr:spPr bwMode="auto">
        <a:xfrm xmlns:a="http://schemas.openxmlformats.org/drawingml/2006/main">
          <a:off x="1830915" y="251444"/>
          <a:ext cx="849053" cy="2000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0.25061</cdr:x>
      <cdr:y>0.08808</cdr:y>
    </cdr:from>
    <cdr:to>
      <cdr:x>0.54959</cdr:x>
      <cdr:y>0.16012</cdr:y>
    </cdr:to>
    <cdr:sp macro="" textlink="">
      <cdr:nvSpPr>
        <cdr:cNvPr id="565252" name="Text Box 4"/>
        <cdr:cNvSpPr txBox="1">
          <a:spLocks xmlns:a="http://schemas.openxmlformats.org/drawingml/2006/main" noChangeArrowheads="1"/>
        </cdr:cNvSpPr>
      </cdr:nvSpPr>
      <cdr:spPr bwMode="auto">
        <a:xfrm xmlns:a="http://schemas.openxmlformats.org/drawingml/2006/main">
          <a:off x="720094" y="249453"/>
          <a:ext cx="859082" cy="204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6.xml><?xml version="1.0" encoding="utf-8"?>
<c:userShapes xmlns:c="http://schemas.openxmlformats.org/drawingml/2006/chart">
  <cdr:relSizeAnchor xmlns:cdr="http://schemas.openxmlformats.org/drawingml/2006/chartDrawing">
    <cdr:from>
      <cdr:x>0.65017</cdr:x>
      <cdr:y>0.08877</cdr:y>
    </cdr:from>
    <cdr:to>
      <cdr:x>0.93625</cdr:x>
      <cdr:y>0.16153</cdr:y>
    </cdr:to>
    <cdr:sp macro="" textlink="">
      <cdr:nvSpPr>
        <cdr:cNvPr id="566275" name="Text Box 3"/>
        <cdr:cNvSpPr txBox="1">
          <a:spLocks xmlns:a="http://schemas.openxmlformats.org/drawingml/2006/main" noChangeArrowheads="1"/>
        </cdr:cNvSpPr>
      </cdr:nvSpPr>
      <cdr:spPr bwMode="auto">
        <a:xfrm xmlns:a="http://schemas.openxmlformats.org/drawingml/2006/main">
          <a:off x="1868186" y="250568"/>
          <a:ext cx="822016" cy="20537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0.27901</cdr:x>
      <cdr:y>0.09034</cdr:y>
    </cdr:from>
    <cdr:to>
      <cdr:x>0.55574</cdr:x>
      <cdr:y>0.15996</cdr:y>
    </cdr:to>
    <cdr:sp macro="" textlink="">
      <cdr:nvSpPr>
        <cdr:cNvPr id="566276" name="Text Box 4"/>
        <cdr:cNvSpPr txBox="1">
          <a:spLocks xmlns:a="http://schemas.openxmlformats.org/drawingml/2006/main" noChangeArrowheads="1"/>
        </cdr:cNvSpPr>
      </cdr:nvSpPr>
      <cdr:spPr bwMode="auto">
        <a:xfrm xmlns:a="http://schemas.openxmlformats.org/drawingml/2006/main">
          <a:off x="801698" y="254999"/>
          <a:ext cx="795149" cy="196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7.xml><?xml version="1.0" encoding="utf-8"?>
<c:userShapes xmlns:c="http://schemas.openxmlformats.org/drawingml/2006/chart">
  <cdr:relSizeAnchor xmlns:cdr="http://schemas.openxmlformats.org/drawingml/2006/chartDrawing">
    <cdr:from>
      <cdr:x>0.65639</cdr:x>
      <cdr:y>0.09813</cdr:y>
    </cdr:from>
    <cdr:to>
      <cdr:x>0.95427</cdr:x>
      <cdr:y>0.15176</cdr:y>
    </cdr:to>
    <cdr:sp macro="" textlink="">
      <cdr:nvSpPr>
        <cdr:cNvPr id="567299" name="Text Box 3"/>
        <cdr:cNvSpPr txBox="1">
          <a:spLocks xmlns:a="http://schemas.openxmlformats.org/drawingml/2006/main" noChangeArrowheads="1"/>
        </cdr:cNvSpPr>
      </cdr:nvSpPr>
      <cdr:spPr bwMode="auto">
        <a:xfrm xmlns:a="http://schemas.openxmlformats.org/drawingml/2006/main">
          <a:off x="1886055" y="276991"/>
          <a:ext cx="855921" cy="1513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0.23944</cdr:x>
      <cdr:y>0.0943</cdr:y>
    </cdr:from>
    <cdr:to>
      <cdr:x>0.5446</cdr:x>
      <cdr:y>0.1556</cdr:y>
    </cdr:to>
    <cdr:sp macro="" textlink="">
      <cdr:nvSpPr>
        <cdr:cNvPr id="567300" name="Text Box 4"/>
        <cdr:cNvSpPr txBox="1">
          <a:spLocks xmlns:a="http://schemas.openxmlformats.org/drawingml/2006/main" noChangeArrowheads="1"/>
        </cdr:cNvSpPr>
      </cdr:nvSpPr>
      <cdr:spPr bwMode="auto">
        <a:xfrm xmlns:a="http://schemas.openxmlformats.org/drawingml/2006/main">
          <a:off x="688000" y="266166"/>
          <a:ext cx="876839" cy="1730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8.xml><?xml version="1.0" encoding="utf-8"?>
<c:userShapes xmlns:c="http://schemas.openxmlformats.org/drawingml/2006/chart">
  <cdr:relSizeAnchor xmlns:cdr="http://schemas.openxmlformats.org/drawingml/2006/chartDrawing">
    <cdr:from>
      <cdr:x>0.64687</cdr:x>
      <cdr:y>0.0794</cdr:y>
    </cdr:from>
    <cdr:to>
      <cdr:x>0.94293</cdr:x>
      <cdr:y>0.13303</cdr:y>
    </cdr:to>
    <cdr:sp macro="" textlink="">
      <cdr:nvSpPr>
        <cdr:cNvPr id="568323" name="Text Box 3"/>
        <cdr:cNvSpPr txBox="1">
          <a:spLocks xmlns:a="http://schemas.openxmlformats.org/drawingml/2006/main" noChangeArrowheads="1"/>
        </cdr:cNvSpPr>
      </cdr:nvSpPr>
      <cdr:spPr bwMode="auto">
        <a:xfrm xmlns:a="http://schemas.openxmlformats.org/drawingml/2006/main">
          <a:off x="1852546" y="224112"/>
          <a:ext cx="847872" cy="1513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0.24759</cdr:x>
      <cdr:y>0.0794</cdr:y>
    </cdr:from>
    <cdr:to>
      <cdr:x>0.54551</cdr:x>
      <cdr:y>0.13303</cdr:y>
    </cdr:to>
    <cdr:sp macro="" textlink="">
      <cdr:nvSpPr>
        <cdr:cNvPr id="568324" name="Text Box 4"/>
        <cdr:cNvSpPr txBox="1">
          <a:spLocks xmlns:a="http://schemas.openxmlformats.org/drawingml/2006/main" noChangeArrowheads="1"/>
        </cdr:cNvSpPr>
      </cdr:nvSpPr>
      <cdr:spPr bwMode="auto">
        <a:xfrm xmlns:a="http://schemas.openxmlformats.org/drawingml/2006/main">
          <a:off x="709065" y="224112"/>
          <a:ext cx="853198" cy="1513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6</xdr:col>
      <xdr:colOff>136525</xdr:colOff>
      <xdr:row>26</xdr:row>
      <xdr:rowOff>57150</xdr:rowOff>
    </xdr:from>
    <xdr:to>
      <xdr:col>6</xdr:col>
      <xdr:colOff>774700</xdr:colOff>
      <xdr:row>26</xdr:row>
      <xdr:rowOff>142875</xdr:rowOff>
    </xdr:to>
    <xdr:pic>
      <xdr:nvPicPr>
        <xdr:cNvPr id="2567251"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121275" y="3359150"/>
          <a:ext cx="638175" cy="85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89296</xdr:colOff>
      <xdr:row>16</xdr:row>
      <xdr:rowOff>123825</xdr:rowOff>
    </xdr:from>
    <xdr:to>
      <xdr:col>2</xdr:col>
      <xdr:colOff>775096</xdr:colOff>
      <xdr:row>16</xdr:row>
      <xdr:rowOff>209550</xdr:rowOff>
    </xdr:to>
    <xdr:pic>
      <xdr:nvPicPr>
        <xdr:cNvPr id="151711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28812" y="2570559"/>
          <a:ext cx="685800" cy="85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266700</xdr:colOff>
      <xdr:row>16</xdr:row>
      <xdr:rowOff>133350</xdr:rowOff>
    </xdr:from>
    <xdr:to>
      <xdr:col>3</xdr:col>
      <xdr:colOff>904875</xdr:colOff>
      <xdr:row>16</xdr:row>
      <xdr:rowOff>219075</xdr:rowOff>
    </xdr:to>
    <xdr:pic>
      <xdr:nvPicPr>
        <xdr:cNvPr id="18200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19425" y="2533650"/>
          <a:ext cx="638175" cy="857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289363</xdr:colOff>
      <xdr:row>17</xdr:row>
      <xdr:rowOff>15109</xdr:rowOff>
    </xdr:from>
    <xdr:to>
      <xdr:col>3</xdr:col>
      <xdr:colOff>918013</xdr:colOff>
      <xdr:row>17</xdr:row>
      <xdr:rowOff>100834</xdr:rowOff>
    </xdr:to>
    <xdr:pic>
      <xdr:nvPicPr>
        <xdr:cNvPr id="183338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186277" y="2800350"/>
          <a:ext cx="628650" cy="857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0</xdr:colOff>
      <xdr:row>26</xdr:row>
      <xdr:rowOff>114300</xdr:rowOff>
    </xdr:from>
    <xdr:to>
      <xdr:col>6</xdr:col>
      <xdr:colOff>628650</xdr:colOff>
      <xdr:row>26</xdr:row>
      <xdr:rowOff>200025</xdr:rowOff>
    </xdr:to>
    <xdr:pic>
      <xdr:nvPicPr>
        <xdr:cNvPr id="202785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105275" y="3829050"/>
          <a:ext cx="628650" cy="8572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48986</xdr:colOff>
      <xdr:row>14</xdr:row>
      <xdr:rowOff>122464</xdr:rowOff>
    </xdr:from>
    <xdr:to>
      <xdr:col>2</xdr:col>
      <xdr:colOff>715736</xdr:colOff>
      <xdr:row>14</xdr:row>
      <xdr:rowOff>208189</xdr:rowOff>
    </xdr:to>
    <xdr:pic>
      <xdr:nvPicPr>
        <xdr:cNvPr id="204525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01586" y="2506435"/>
          <a:ext cx="666750" cy="85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54429</xdr:colOff>
      <xdr:row>26</xdr:row>
      <xdr:rowOff>129268</xdr:rowOff>
    </xdr:from>
    <xdr:to>
      <xdr:col>3</xdr:col>
      <xdr:colOff>683079</xdr:colOff>
      <xdr:row>26</xdr:row>
      <xdr:rowOff>214993</xdr:rowOff>
    </xdr:to>
    <xdr:pic>
      <xdr:nvPicPr>
        <xdr:cNvPr id="205446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790700" y="3824968"/>
          <a:ext cx="628650" cy="8572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119742</xdr:colOff>
      <xdr:row>16</xdr:row>
      <xdr:rowOff>123825</xdr:rowOff>
    </xdr:from>
    <xdr:to>
      <xdr:col>3</xdr:col>
      <xdr:colOff>738867</xdr:colOff>
      <xdr:row>16</xdr:row>
      <xdr:rowOff>209550</xdr:rowOff>
    </xdr:to>
    <xdr:pic>
      <xdr:nvPicPr>
        <xdr:cNvPr id="207596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53985" y="3237139"/>
          <a:ext cx="619125" cy="8572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6570</xdr:colOff>
      <xdr:row>26</xdr:row>
      <xdr:rowOff>126781</xdr:rowOff>
    </xdr:from>
    <xdr:to>
      <xdr:col>3</xdr:col>
      <xdr:colOff>680874</xdr:colOff>
      <xdr:row>26</xdr:row>
      <xdr:rowOff>210206</xdr:rowOff>
    </xdr:to>
    <xdr:pic>
      <xdr:nvPicPr>
        <xdr:cNvPr id="208517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734208" y="4219247"/>
          <a:ext cx="674304" cy="83425"/>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59121</xdr:colOff>
      <xdr:row>16</xdr:row>
      <xdr:rowOff>28904</xdr:rowOff>
    </xdr:from>
    <xdr:to>
      <xdr:col>5</xdr:col>
      <xdr:colOff>687771</xdr:colOff>
      <xdr:row>16</xdr:row>
      <xdr:rowOff>114629</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304190" y="2603938"/>
          <a:ext cx="628650" cy="85725"/>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495300</xdr:colOff>
      <xdr:row>44</xdr:row>
      <xdr:rowOff>123825</xdr:rowOff>
    </xdr:from>
    <xdr:to>
      <xdr:col>9</xdr:col>
      <xdr:colOff>561975</xdr:colOff>
      <xdr:row>44</xdr:row>
      <xdr:rowOff>209550</xdr:rowOff>
    </xdr:to>
    <xdr:pic>
      <xdr:nvPicPr>
        <xdr:cNvPr id="26839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14900" y="7067550"/>
          <a:ext cx="628650" cy="85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457200</xdr:colOff>
      <xdr:row>64</xdr:row>
      <xdr:rowOff>123825</xdr:rowOff>
    </xdr:from>
    <xdr:to>
      <xdr:col>10</xdr:col>
      <xdr:colOff>33540</xdr:colOff>
      <xdr:row>64</xdr:row>
      <xdr:rowOff>209550</xdr:rowOff>
    </xdr:to>
    <xdr:pic>
      <xdr:nvPicPr>
        <xdr:cNvPr id="223666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43475" y="9353550"/>
          <a:ext cx="609600" cy="85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552450</xdr:colOff>
      <xdr:row>17</xdr:row>
      <xdr:rowOff>123825</xdr:rowOff>
    </xdr:from>
    <xdr:to>
      <xdr:col>8</xdr:col>
      <xdr:colOff>581025</xdr:colOff>
      <xdr:row>17</xdr:row>
      <xdr:rowOff>209550</xdr:rowOff>
    </xdr:to>
    <xdr:pic>
      <xdr:nvPicPr>
        <xdr:cNvPr id="62745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67275" y="2362200"/>
          <a:ext cx="676275" cy="857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495300</xdr:colOff>
      <xdr:row>40</xdr:row>
      <xdr:rowOff>123825</xdr:rowOff>
    </xdr:from>
    <xdr:to>
      <xdr:col>9</xdr:col>
      <xdr:colOff>561975</xdr:colOff>
      <xdr:row>40</xdr:row>
      <xdr:rowOff>209550</xdr:rowOff>
    </xdr:to>
    <xdr:pic>
      <xdr:nvPicPr>
        <xdr:cNvPr id="221925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14900" y="7886700"/>
          <a:ext cx="628650" cy="85725"/>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476250</xdr:colOff>
      <xdr:row>48</xdr:row>
      <xdr:rowOff>123825</xdr:rowOff>
    </xdr:from>
    <xdr:to>
      <xdr:col>10</xdr:col>
      <xdr:colOff>10885</xdr:colOff>
      <xdr:row>48</xdr:row>
      <xdr:rowOff>209550</xdr:rowOff>
    </xdr:to>
    <xdr:pic>
      <xdr:nvPicPr>
        <xdr:cNvPr id="224587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14900" y="9496425"/>
          <a:ext cx="628650" cy="85725"/>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693708</xdr:colOff>
      <xdr:row>26</xdr:row>
      <xdr:rowOff>115019</xdr:rowOff>
    </xdr:from>
    <xdr:to>
      <xdr:col>4</xdr:col>
      <xdr:colOff>655367</xdr:colOff>
      <xdr:row>26</xdr:row>
      <xdr:rowOff>200744</xdr:rowOff>
    </xdr:to>
    <xdr:pic>
      <xdr:nvPicPr>
        <xdr:cNvPr id="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145048" y="3694981"/>
          <a:ext cx="676932" cy="85725"/>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180975</xdr:colOff>
      <xdr:row>16</xdr:row>
      <xdr:rowOff>123825</xdr:rowOff>
    </xdr:from>
    <xdr:to>
      <xdr:col>1</xdr:col>
      <xdr:colOff>781050</xdr:colOff>
      <xdr:row>16</xdr:row>
      <xdr:rowOff>209550</xdr:rowOff>
    </xdr:to>
    <xdr:pic>
      <xdr:nvPicPr>
        <xdr:cNvPr id="210769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047750" y="3619500"/>
          <a:ext cx="600075" cy="85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76200</xdr:colOff>
      <xdr:row>26</xdr:row>
      <xdr:rowOff>133350</xdr:rowOff>
    </xdr:from>
    <xdr:to>
      <xdr:col>5</xdr:col>
      <xdr:colOff>0</xdr:colOff>
      <xdr:row>26</xdr:row>
      <xdr:rowOff>219075</xdr:rowOff>
    </xdr:to>
    <xdr:pic>
      <xdr:nvPicPr>
        <xdr:cNvPr id="21087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76575" y="4019550"/>
          <a:ext cx="571500" cy="85725"/>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180975</xdr:colOff>
      <xdr:row>16</xdr:row>
      <xdr:rowOff>123825</xdr:rowOff>
    </xdr:from>
    <xdr:to>
      <xdr:col>1</xdr:col>
      <xdr:colOff>781050</xdr:colOff>
      <xdr:row>16</xdr:row>
      <xdr:rowOff>209550</xdr:rowOff>
    </xdr:to>
    <xdr:pic>
      <xdr:nvPicPr>
        <xdr:cNvPr id="2113832"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047750" y="3990975"/>
          <a:ext cx="600075" cy="85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123825</xdr:colOff>
      <xdr:row>27</xdr:row>
      <xdr:rowOff>133350</xdr:rowOff>
    </xdr:from>
    <xdr:to>
      <xdr:col>6</xdr:col>
      <xdr:colOff>762000</xdr:colOff>
      <xdr:row>27</xdr:row>
      <xdr:rowOff>219075</xdr:rowOff>
    </xdr:to>
    <xdr:pic>
      <xdr:nvPicPr>
        <xdr:cNvPr id="212304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76800" y="3800475"/>
          <a:ext cx="638175" cy="85725"/>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190500</xdr:colOff>
      <xdr:row>16</xdr:row>
      <xdr:rowOff>123825</xdr:rowOff>
    </xdr:from>
    <xdr:to>
      <xdr:col>2</xdr:col>
      <xdr:colOff>0</xdr:colOff>
      <xdr:row>16</xdr:row>
      <xdr:rowOff>209550</xdr:rowOff>
    </xdr:to>
    <xdr:pic>
      <xdr:nvPicPr>
        <xdr:cNvPr id="2132256"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057275" y="3533775"/>
          <a:ext cx="590550" cy="85725"/>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57150</xdr:colOff>
      <xdr:row>28</xdr:row>
      <xdr:rowOff>142875</xdr:rowOff>
    </xdr:from>
    <xdr:to>
      <xdr:col>4</xdr:col>
      <xdr:colOff>695325</xdr:colOff>
      <xdr:row>29</xdr:row>
      <xdr:rowOff>0</xdr:rowOff>
    </xdr:to>
    <xdr:pic>
      <xdr:nvPicPr>
        <xdr:cNvPr id="214146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90850" y="3886200"/>
          <a:ext cx="609600" cy="85725"/>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54429</xdr:colOff>
      <xdr:row>14</xdr:row>
      <xdr:rowOff>114299</xdr:rowOff>
    </xdr:from>
    <xdr:to>
      <xdr:col>3</xdr:col>
      <xdr:colOff>683079</xdr:colOff>
      <xdr:row>14</xdr:row>
      <xdr:rowOff>190499</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481943" y="3009899"/>
          <a:ext cx="628650" cy="762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614246</xdr:colOff>
      <xdr:row>12</xdr:row>
      <xdr:rowOff>128471</xdr:rowOff>
    </xdr:from>
    <xdr:to>
      <xdr:col>2</xdr:col>
      <xdr:colOff>680920</xdr:colOff>
      <xdr:row>12</xdr:row>
      <xdr:rowOff>214196</xdr:rowOff>
    </xdr:to>
    <xdr:pic>
      <xdr:nvPicPr>
        <xdr:cNvPr id="2151702"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603917" y="1949837"/>
          <a:ext cx="772918" cy="85725"/>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166686</xdr:colOff>
      <xdr:row>14</xdr:row>
      <xdr:rowOff>114300</xdr:rowOff>
    </xdr:from>
    <xdr:to>
      <xdr:col>2</xdr:col>
      <xdr:colOff>795336</xdr:colOff>
      <xdr:row>14</xdr:row>
      <xdr:rowOff>190500</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077639" y="3120628"/>
          <a:ext cx="628650" cy="76200"/>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85725</xdr:colOff>
      <xdr:row>28</xdr:row>
      <xdr:rowOff>104775</xdr:rowOff>
    </xdr:from>
    <xdr:to>
      <xdr:col>4</xdr:col>
      <xdr:colOff>676275</xdr:colOff>
      <xdr:row>28</xdr:row>
      <xdr:rowOff>190500</xdr:rowOff>
    </xdr:to>
    <xdr:pic>
      <xdr:nvPicPr>
        <xdr:cNvPr id="215068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57525" y="3990975"/>
          <a:ext cx="590550" cy="85725"/>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3</xdr:col>
      <xdr:colOff>669472</xdr:colOff>
      <xdr:row>27</xdr:row>
      <xdr:rowOff>114299</xdr:rowOff>
    </xdr:from>
    <xdr:to>
      <xdr:col>4</xdr:col>
      <xdr:colOff>623208</xdr:colOff>
      <xdr:row>27</xdr:row>
      <xdr:rowOff>190499</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113315" y="4087585"/>
          <a:ext cx="628650" cy="76200"/>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3</xdr:col>
      <xdr:colOff>184547</xdr:colOff>
      <xdr:row>16</xdr:row>
      <xdr:rowOff>132159</xdr:rowOff>
    </xdr:from>
    <xdr:to>
      <xdr:col>5</xdr:col>
      <xdr:colOff>63104</xdr:colOff>
      <xdr:row>16</xdr:row>
      <xdr:rowOff>208359</xdr:rowOff>
    </xdr:to>
    <xdr:pic>
      <xdr:nvPicPr>
        <xdr:cNvPr id="217217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1078" y="2697956"/>
          <a:ext cx="628650" cy="76200"/>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565150</xdr:colOff>
      <xdr:row>14</xdr:row>
      <xdr:rowOff>120650</xdr:rowOff>
    </xdr:from>
    <xdr:to>
      <xdr:col>3</xdr:col>
      <xdr:colOff>584200</xdr:colOff>
      <xdr:row>14</xdr:row>
      <xdr:rowOff>196850</xdr:rowOff>
    </xdr:to>
    <xdr:pic>
      <xdr:nvPicPr>
        <xdr:cNvPr id="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165350" y="2819400"/>
          <a:ext cx="628650" cy="76200"/>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409575</xdr:colOff>
      <xdr:row>27</xdr:row>
      <xdr:rowOff>133350</xdr:rowOff>
    </xdr:from>
    <xdr:to>
      <xdr:col>5</xdr:col>
      <xdr:colOff>542925</xdr:colOff>
      <xdr:row>27</xdr:row>
      <xdr:rowOff>219075</xdr:rowOff>
    </xdr:to>
    <xdr:pic>
      <xdr:nvPicPr>
        <xdr:cNvPr id="1927548" name="Picture 9"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52750" y="4057650"/>
          <a:ext cx="714375" cy="85725"/>
        </a:xfrm>
        <a:prstGeom prst="rect">
          <a:avLst/>
        </a:prstGeom>
        <a:noFill/>
        <a:ln w="9525">
          <a:noFill/>
          <a:miter lim="800000"/>
          <a:headEnd/>
          <a:tailEnd/>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628650</xdr:colOff>
      <xdr:row>26</xdr:row>
      <xdr:rowOff>123825</xdr:rowOff>
    </xdr:from>
    <xdr:to>
      <xdr:col>4</xdr:col>
      <xdr:colOff>685800</xdr:colOff>
      <xdr:row>26</xdr:row>
      <xdr:rowOff>209550</xdr:rowOff>
    </xdr:to>
    <xdr:pic>
      <xdr:nvPicPr>
        <xdr:cNvPr id="1940856" name="Picture 9"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4650" y="3905250"/>
          <a:ext cx="685800" cy="85725"/>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3</xdr:col>
      <xdr:colOff>628650</xdr:colOff>
      <xdr:row>26</xdr:row>
      <xdr:rowOff>123825</xdr:rowOff>
    </xdr:from>
    <xdr:to>
      <xdr:col>4</xdr:col>
      <xdr:colOff>685800</xdr:colOff>
      <xdr:row>26</xdr:row>
      <xdr:rowOff>209550</xdr:rowOff>
    </xdr:to>
    <xdr:pic>
      <xdr:nvPicPr>
        <xdr:cNvPr id="1954160" name="Picture 9"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4650" y="3905250"/>
          <a:ext cx="685800" cy="85725"/>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3</xdr:col>
      <xdr:colOff>342900</xdr:colOff>
      <xdr:row>13</xdr:row>
      <xdr:rowOff>133350</xdr:rowOff>
    </xdr:from>
    <xdr:to>
      <xdr:col>4</xdr:col>
      <xdr:colOff>0</xdr:colOff>
      <xdr:row>14</xdr:row>
      <xdr:rowOff>749</xdr:rowOff>
    </xdr:to>
    <xdr:pic>
      <xdr:nvPicPr>
        <xdr:cNvPr id="2" name="Picture 3" descr="PRCLogoBauerBodoniSmall2.eps"/>
        <xdr:cNvPicPr>
          <a:picLocks noChangeAspect="1"/>
        </xdr:cNvPicPr>
      </xdr:nvPicPr>
      <xdr:blipFill>
        <a:blip xmlns:r="http://schemas.openxmlformats.org/officeDocument/2006/relationships" r:embed="rId1"/>
        <a:srcRect/>
        <a:stretch>
          <a:fillRect/>
        </a:stretch>
      </xdr:blipFill>
      <xdr:spPr bwMode="auto">
        <a:xfrm>
          <a:off x="2447925" y="8239125"/>
          <a:ext cx="285750" cy="0"/>
        </a:xfrm>
        <a:prstGeom prst="rect">
          <a:avLst/>
        </a:prstGeom>
        <a:noFill/>
        <a:ln w="9525">
          <a:noFill/>
          <a:miter lim="800000"/>
          <a:headEnd/>
          <a:tailEnd/>
        </a:ln>
      </xdr:spPr>
    </xdr:pic>
    <xdr:clientData/>
  </xdr:twoCellAnchor>
  <xdr:twoCellAnchor editAs="oneCell">
    <xdr:from>
      <xdr:col>2</xdr:col>
      <xdr:colOff>612597</xdr:colOff>
      <xdr:row>13</xdr:row>
      <xdr:rowOff>27505</xdr:rowOff>
    </xdr:from>
    <xdr:to>
      <xdr:col>3</xdr:col>
      <xdr:colOff>603072</xdr:colOff>
      <xdr:row>13</xdr:row>
      <xdr:rowOff>113230</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041347" y="2076985"/>
          <a:ext cx="664717" cy="85725"/>
        </a:xfrm>
        <a:prstGeom prst="rect">
          <a:avLst/>
        </a:prstGeom>
        <a:noFill/>
        <a:ln w="9525">
          <a:noFill/>
          <a:miter lim="800000"/>
          <a:headEnd/>
          <a:tailEnd/>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342900</xdr:colOff>
      <xdr:row>64</xdr:row>
      <xdr:rowOff>133350</xdr:rowOff>
    </xdr:from>
    <xdr:to>
      <xdr:col>4</xdr:col>
      <xdr:colOff>0</xdr:colOff>
      <xdr:row>64</xdr:row>
      <xdr:rowOff>133350</xdr:rowOff>
    </xdr:to>
    <xdr:pic>
      <xdr:nvPicPr>
        <xdr:cNvPr id="1859170" name="Picture 3" descr="PRCLogoBauerBodoniSmall2.eps"/>
        <xdr:cNvPicPr>
          <a:picLocks noChangeAspect="1"/>
        </xdr:cNvPicPr>
      </xdr:nvPicPr>
      <xdr:blipFill>
        <a:blip xmlns:r="http://schemas.openxmlformats.org/officeDocument/2006/relationships" r:embed="rId1"/>
        <a:srcRect/>
        <a:stretch>
          <a:fillRect/>
        </a:stretch>
      </xdr:blipFill>
      <xdr:spPr bwMode="auto">
        <a:xfrm>
          <a:off x="2352675" y="8239125"/>
          <a:ext cx="257175" cy="0"/>
        </a:xfrm>
        <a:prstGeom prst="rect">
          <a:avLst/>
        </a:prstGeom>
        <a:noFill/>
        <a:ln w="9525">
          <a:noFill/>
          <a:miter lim="800000"/>
          <a:headEnd/>
          <a:tailEnd/>
        </a:ln>
      </xdr:spPr>
    </xdr:pic>
    <xdr:clientData/>
  </xdr:twoCellAnchor>
  <xdr:twoCellAnchor editAs="oneCell">
    <xdr:from>
      <xdr:col>2</xdr:col>
      <xdr:colOff>628650</xdr:colOff>
      <xdr:row>64</xdr:row>
      <xdr:rowOff>123825</xdr:rowOff>
    </xdr:from>
    <xdr:to>
      <xdr:col>3</xdr:col>
      <xdr:colOff>619125</xdr:colOff>
      <xdr:row>64</xdr:row>
      <xdr:rowOff>209550</xdr:rowOff>
    </xdr:to>
    <xdr:pic>
      <xdr:nvPicPr>
        <xdr:cNvPr id="185917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90725" y="8229600"/>
          <a:ext cx="619125" cy="857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609600</xdr:colOff>
      <xdr:row>33</xdr:row>
      <xdr:rowOff>133350</xdr:rowOff>
    </xdr:from>
    <xdr:to>
      <xdr:col>2</xdr:col>
      <xdr:colOff>657225</xdr:colOff>
      <xdr:row>33</xdr:row>
      <xdr:rowOff>219075</xdr:rowOff>
    </xdr:to>
    <xdr:pic>
      <xdr:nvPicPr>
        <xdr:cNvPr id="2601024"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14525" y="4343400"/>
          <a:ext cx="704850" cy="85725"/>
        </a:xfrm>
        <a:prstGeom prst="rect">
          <a:avLst/>
        </a:prstGeom>
        <a:noFill/>
        <a:ln w="9525">
          <a:noFill/>
          <a:miter lim="800000"/>
          <a:headEnd/>
          <a:tailEnd/>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333374</xdr:colOff>
      <xdr:row>21</xdr:row>
      <xdr:rowOff>4082</xdr:rowOff>
    </xdr:from>
    <xdr:to>
      <xdr:col>1</xdr:col>
      <xdr:colOff>993320</xdr:colOff>
      <xdr:row>21</xdr:row>
      <xdr:rowOff>89807</xdr:rowOff>
    </xdr:to>
    <xdr:pic>
      <xdr:nvPicPr>
        <xdr:cNvPr id="188987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054553" y="3827689"/>
          <a:ext cx="659946" cy="85725"/>
        </a:xfrm>
        <a:prstGeom prst="rect">
          <a:avLst/>
        </a:prstGeom>
        <a:noFill/>
        <a:ln w="9525">
          <a:noFill/>
          <a:miter lim="800000"/>
          <a:headEnd/>
          <a:tailEnd/>
        </a:ln>
      </xdr:spPr>
    </xdr:pic>
    <xdr:clientData/>
  </xdr:twoCellAnchor>
  <xdr:twoCellAnchor editAs="oneCell">
    <xdr:from>
      <xdr:col>9</xdr:col>
      <xdr:colOff>342900</xdr:colOff>
      <xdr:row>28</xdr:row>
      <xdr:rowOff>0</xdr:rowOff>
    </xdr:from>
    <xdr:to>
      <xdr:col>9</xdr:col>
      <xdr:colOff>374196</xdr:colOff>
      <xdr:row>28</xdr:row>
      <xdr:rowOff>28575</xdr:rowOff>
    </xdr:to>
    <xdr:pic>
      <xdr:nvPicPr>
        <xdr:cNvPr id="188987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457700" y="5200650"/>
          <a:ext cx="9525" cy="285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81766</xdr:colOff>
      <xdr:row>33</xdr:row>
      <xdr:rowOff>22128</xdr:rowOff>
    </xdr:from>
    <xdr:to>
      <xdr:col>5</xdr:col>
      <xdr:colOff>824716</xdr:colOff>
      <xdr:row>33</xdr:row>
      <xdr:rowOff>108359</xdr:rowOff>
    </xdr:to>
    <xdr:pic>
      <xdr:nvPicPr>
        <xdr:cNvPr id="4"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70645" y="4436473"/>
          <a:ext cx="742950" cy="8623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75197</xdr:colOff>
      <xdr:row>33</xdr:row>
      <xdr:rowOff>140369</xdr:rowOff>
    </xdr:from>
    <xdr:to>
      <xdr:col>5</xdr:col>
      <xdr:colOff>818147</xdr:colOff>
      <xdr:row>34</xdr:row>
      <xdr:rowOff>81755</xdr:rowOff>
    </xdr:to>
    <xdr:pic>
      <xdr:nvPicPr>
        <xdr:cNvPr id="2"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66047" y="4445669"/>
          <a:ext cx="742950" cy="8426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396040</xdr:colOff>
      <xdr:row>28</xdr:row>
      <xdr:rowOff>115303</xdr:rowOff>
    </xdr:from>
    <xdr:to>
      <xdr:col>9</xdr:col>
      <xdr:colOff>538270</xdr:colOff>
      <xdr:row>28</xdr:row>
      <xdr:rowOff>201028</xdr:rowOff>
    </xdr:to>
    <xdr:pic>
      <xdr:nvPicPr>
        <xdr:cNvPr id="4" name="Picture 9"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02869" y="4236119"/>
          <a:ext cx="753835" cy="857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531962</xdr:colOff>
      <xdr:row>23</xdr:row>
      <xdr:rowOff>118613</xdr:rowOff>
    </xdr:from>
    <xdr:to>
      <xdr:col>9</xdr:col>
      <xdr:colOff>617250</xdr:colOff>
      <xdr:row>23</xdr:row>
      <xdr:rowOff>204338</xdr:rowOff>
    </xdr:to>
    <xdr:pic>
      <xdr:nvPicPr>
        <xdr:cNvPr id="4" name="Picture 9"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039264" y="3393056"/>
          <a:ext cx="753835" cy="85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eme1">
  <a:themeElements>
    <a:clrScheme name="Custom 3">
      <a:dk1>
        <a:sysClr val="windowText" lastClr="000000"/>
      </a:dk1>
      <a:lt1>
        <a:sysClr val="window" lastClr="FFFFFF"/>
      </a:lt1>
      <a:dk2>
        <a:srgbClr val="436983"/>
      </a:dk2>
      <a:lt2>
        <a:srgbClr val="EFEDE4"/>
      </a:lt2>
      <a:accent1>
        <a:srgbClr val="949D49"/>
      </a:accent1>
      <a:accent2>
        <a:srgbClr val="74697D"/>
      </a:accent2>
      <a:accent3>
        <a:srgbClr val="A55A26"/>
      </a:accent3>
      <a:accent4>
        <a:srgbClr val="D1A732"/>
      </a:accent4>
      <a:accent5>
        <a:srgbClr val="E99D2D"/>
      </a:accent5>
      <a:accent6>
        <a:srgbClr val="BF3927"/>
      </a:accent6>
      <a:hlink>
        <a:srgbClr val="A55A26"/>
      </a:hlink>
      <a:folHlink>
        <a:srgbClr val="D1A732"/>
      </a:folHlink>
    </a:clrScheme>
    <a:fontScheme name="Aspect">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tabSelected="1" view="pageLayout" zoomScale="160" zoomScaleNormal="130" zoomScaleSheetLayoutView="100" zoomScalePageLayoutView="160" workbookViewId="0">
      <selection activeCell="B9" sqref="B9"/>
    </sheetView>
  </sheetViews>
  <sheetFormatPr defaultColWidth="9.140625" defaultRowHeight="8.25" x14ac:dyDescent="0.15"/>
  <cols>
    <col min="1" max="1" width="51.85546875" style="412" customWidth="1"/>
    <col min="2" max="2" width="8.42578125" style="412" customWidth="1"/>
    <col min="3" max="16384" width="9.140625" style="412"/>
  </cols>
  <sheetData>
    <row r="1" spans="1:2" ht="10.5" customHeight="1" x14ac:dyDescent="0.15">
      <c r="A1" s="446" t="s">
        <v>387</v>
      </c>
      <c r="B1" s="446"/>
    </row>
    <row r="2" spans="1:2" ht="15.75" customHeight="1" x14ac:dyDescent="0.15">
      <c r="A2" s="447" t="s">
        <v>396</v>
      </c>
      <c r="B2" s="447"/>
    </row>
    <row r="3" spans="1:2" ht="12" customHeight="1" x14ac:dyDescent="0.15">
      <c r="A3" s="448" t="s">
        <v>398</v>
      </c>
      <c r="B3" s="448"/>
    </row>
    <row r="4" spans="1:2" ht="7.5" customHeight="1" x14ac:dyDescent="0.15">
      <c r="A4" s="449"/>
      <c r="B4" s="449"/>
    </row>
    <row r="5" spans="1:2" ht="9.1999999999999993" customHeight="1" x14ac:dyDescent="0.15">
      <c r="A5" s="450" t="s">
        <v>381</v>
      </c>
      <c r="B5" s="451"/>
    </row>
    <row r="6" spans="1:2" ht="9.1999999999999993" customHeight="1" x14ac:dyDescent="0.15">
      <c r="A6" s="413"/>
      <c r="B6" s="414"/>
    </row>
    <row r="7" spans="1:2" ht="9.1999999999999993" customHeight="1" x14ac:dyDescent="0.15">
      <c r="A7" s="130" t="s">
        <v>388</v>
      </c>
      <c r="B7" s="414"/>
    </row>
    <row r="8" spans="1:2" ht="9.1999999999999993" customHeight="1" x14ac:dyDescent="0.15">
      <c r="A8" s="20" t="s">
        <v>372</v>
      </c>
      <c r="B8" s="415">
        <v>55250517</v>
      </c>
    </row>
    <row r="9" spans="1:2" ht="9.1999999999999993" customHeight="1" x14ac:dyDescent="0.15">
      <c r="A9" s="20" t="s">
        <v>1</v>
      </c>
      <c r="B9" s="341">
        <v>64.019878764211384</v>
      </c>
    </row>
    <row r="10" spans="1:2" ht="9.1999999999999993" customHeight="1" x14ac:dyDescent="0.15">
      <c r="A10" s="20" t="s">
        <v>81</v>
      </c>
      <c r="B10" s="341">
        <v>34.93351383481172</v>
      </c>
    </row>
    <row r="11" spans="1:2" ht="9.1999999999999993" customHeight="1" x14ac:dyDescent="0.15">
      <c r="A11" s="20" t="s">
        <v>375</v>
      </c>
      <c r="B11" s="341">
        <v>68.351105629029149</v>
      </c>
    </row>
    <row r="12" spans="1:2" ht="9.1999999999999993" customHeight="1" x14ac:dyDescent="0.15">
      <c r="A12" s="20" t="s">
        <v>156</v>
      </c>
      <c r="B12" s="341">
        <v>66.198258380098054</v>
      </c>
    </row>
    <row r="13" spans="1:2" ht="9.1999999999999993" customHeight="1" x14ac:dyDescent="0.15">
      <c r="A13" s="20"/>
      <c r="B13" s="304"/>
    </row>
    <row r="14" spans="1:2" ht="9.1999999999999993" customHeight="1" x14ac:dyDescent="0.15">
      <c r="A14" s="416" t="s">
        <v>389</v>
      </c>
      <c r="B14" s="304"/>
    </row>
    <row r="15" spans="1:2" ht="9.1999999999999993" customHeight="1" x14ac:dyDescent="0.15">
      <c r="A15" s="20" t="s">
        <v>371</v>
      </c>
      <c r="B15" s="266">
        <v>28</v>
      </c>
    </row>
    <row r="16" spans="1:2" ht="9.1999999999999993" customHeight="1" x14ac:dyDescent="0.15">
      <c r="A16" s="20" t="s">
        <v>49</v>
      </c>
      <c r="B16" s="341">
        <v>49.453705564420332</v>
      </c>
    </row>
    <row r="17" spans="1:2" ht="9.1999999999999993" customHeight="1" x14ac:dyDescent="0.15">
      <c r="A17" s="20" t="s">
        <v>376</v>
      </c>
      <c r="B17" s="341">
        <v>46.136657257185909</v>
      </c>
    </row>
    <row r="18" spans="1:2" ht="9.1999999999999993" customHeight="1" x14ac:dyDescent="0.15">
      <c r="A18" s="20" t="s">
        <v>373</v>
      </c>
      <c r="B18" s="341">
        <v>6.9993938293385183</v>
      </c>
    </row>
    <row r="19" spans="1:2" ht="9.1999999999999993" customHeight="1" x14ac:dyDescent="0.15">
      <c r="A19" s="20"/>
      <c r="B19" s="304"/>
    </row>
    <row r="20" spans="1:2" ht="9.1999999999999993" customHeight="1" x14ac:dyDescent="0.15">
      <c r="A20" s="416" t="s">
        <v>390</v>
      </c>
      <c r="B20" s="304"/>
    </row>
    <row r="21" spans="1:2" ht="9.1999999999999993" customHeight="1" x14ac:dyDescent="0.15">
      <c r="A21" s="417" t="s">
        <v>391</v>
      </c>
      <c r="B21" s="304"/>
    </row>
    <row r="22" spans="1:2" ht="9.1999999999999993" customHeight="1" x14ac:dyDescent="0.15">
      <c r="A22" s="20" t="s">
        <v>374</v>
      </c>
      <c r="B22" s="341">
        <v>61.671167667949703</v>
      </c>
    </row>
    <row r="23" spans="1:2" ht="9.1999999999999993" customHeight="1" x14ac:dyDescent="0.15">
      <c r="A23" s="20" t="s">
        <v>356</v>
      </c>
      <c r="B23" s="341">
        <v>23.889625428217322</v>
      </c>
    </row>
    <row r="24" spans="1:2" ht="9.1999999999999993" customHeight="1" x14ac:dyDescent="0.15">
      <c r="A24" s="20" t="s">
        <v>358</v>
      </c>
      <c r="B24" s="341">
        <v>14.439206903832982</v>
      </c>
    </row>
    <row r="25" spans="1:2" ht="9.1999999999999993" customHeight="1" x14ac:dyDescent="0.15">
      <c r="A25" s="20"/>
      <c r="B25" s="304"/>
    </row>
    <row r="26" spans="1:2" ht="9.1999999999999993" customHeight="1" x14ac:dyDescent="0.15">
      <c r="A26" s="416" t="s">
        <v>392</v>
      </c>
      <c r="B26" s="304"/>
    </row>
    <row r="27" spans="1:2" ht="9.1999999999999993" customHeight="1" x14ac:dyDescent="0.15">
      <c r="A27" s="417" t="s">
        <v>377</v>
      </c>
      <c r="B27" s="304"/>
    </row>
    <row r="28" spans="1:2" ht="9.1999999999999993" customHeight="1" x14ac:dyDescent="0.15">
      <c r="A28" s="20" t="s">
        <v>382</v>
      </c>
      <c r="B28" s="341">
        <v>67.028975041553366</v>
      </c>
    </row>
    <row r="29" spans="1:2" ht="8.25" customHeight="1" x14ac:dyDescent="0.15">
      <c r="A29" s="20" t="s">
        <v>467</v>
      </c>
      <c r="B29" s="421">
        <v>22400</v>
      </c>
    </row>
    <row r="30" spans="1:2" ht="9.1999999999999993" customHeight="1" x14ac:dyDescent="0.15">
      <c r="A30" s="20" t="s">
        <v>468</v>
      </c>
      <c r="B30" s="421">
        <v>42200</v>
      </c>
    </row>
    <row r="31" spans="1:2" ht="9.1999999999999993" customHeight="1" x14ac:dyDescent="0.15">
      <c r="A31" s="20"/>
      <c r="B31" s="304"/>
    </row>
    <row r="32" spans="1:2" ht="9.1999999999999993" customHeight="1" x14ac:dyDescent="0.15">
      <c r="A32" s="416" t="s">
        <v>395</v>
      </c>
      <c r="B32" s="304"/>
    </row>
    <row r="33" spans="1:2" ht="9.1999999999999993" customHeight="1" x14ac:dyDescent="0.15">
      <c r="A33" s="20" t="s">
        <v>393</v>
      </c>
      <c r="B33" s="341">
        <v>23.492956261324867</v>
      </c>
    </row>
    <row r="34" spans="1:2" ht="9.1999999999999993" customHeight="1" x14ac:dyDescent="0.15">
      <c r="A34" s="20" t="s">
        <v>379</v>
      </c>
      <c r="B34" s="341">
        <v>23.704482258509906</v>
      </c>
    </row>
    <row r="35" spans="1:2" ht="9.1999999999999993" customHeight="1" x14ac:dyDescent="0.15">
      <c r="A35" s="20"/>
      <c r="B35" s="341"/>
    </row>
    <row r="36" spans="1:2" ht="9.1999999999999993" customHeight="1" x14ac:dyDescent="0.15">
      <c r="A36" s="416" t="s">
        <v>394</v>
      </c>
      <c r="B36" s="341"/>
    </row>
    <row r="37" spans="1:2" ht="9.1999999999999993" customHeight="1" x14ac:dyDescent="0.15">
      <c r="A37" s="20" t="s">
        <v>380</v>
      </c>
      <c r="B37" s="341">
        <v>90.643329945467585</v>
      </c>
    </row>
    <row r="38" spans="1:2" ht="9.1999999999999993" customHeight="1" x14ac:dyDescent="0.15">
      <c r="A38" s="20"/>
      <c r="B38" s="341"/>
    </row>
    <row r="39" spans="1:2" ht="9.1999999999999993" customHeight="1" x14ac:dyDescent="0.15">
      <c r="A39" s="416" t="s">
        <v>479</v>
      </c>
      <c r="B39" s="341"/>
    </row>
    <row r="40" spans="1:2" ht="9.1999999999999993" customHeight="1" x14ac:dyDescent="0.15">
      <c r="A40" s="20" t="s">
        <v>366</v>
      </c>
      <c r="B40" s="341">
        <v>40.178509098837935</v>
      </c>
    </row>
    <row r="41" spans="1:2" ht="9.1999999999999993" customHeight="1" x14ac:dyDescent="0.15">
      <c r="A41" s="418" t="s">
        <v>184</v>
      </c>
      <c r="B41" s="288">
        <v>27.132196789999998</v>
      </c>
    </row>
    <row r="42" spans="1:2" ht="9.1999999999999993" customHeight="1" x14ac:dyDescent="0.15">
      <c r="A42" s="20" t="s">
        <v>365</v>
      </c>
      <c r="B42" s="341">
        <v>36.689155325008088</v>
      </c>
    </row>
    <row r="43" spans="1:2" ht="9.1999999999999993" customHeight="1" x14ac:dyDescent="0.15">
      <c r="A43" s="418" t="s">
        <v>167</v>
      </c>
      <c r="B43" s="288">
        <v>18.83214233</v>
      </c>
    </row>
    <row r="44" spans="1:2" ht="9.1999999999999993" customHeight="1" x14ac:dyDescent="0.15">
      <c r="A44" s="418" t="s">
        <v>186</v>
      </c>
      <c r="B44" s="288">
        <v>8.6692944430000001</v>
      </c>
    </row>
    <row r="45" spans="1:2" ht="9.1999999999999993" customHeight="1" x14ac:dyDescent="0.15">
      <c r="A45" s="20" t="s">
        <v>363</v>
      </c>
      <c r="B45" s="341">
        <v>13.967945313525302</v>
      </c>
    </row>
    <row r="46" spans="1:2" ht="9.1999999999999993" customHeight="1" x14ac:dyDescent="0.15">
      <c r="A46" s="418" t="s">
        <v>187</v>
      </c>
      <c r="B46" s="288">
        <v>6.6395740700000001</v>
      </c>
    </row>
    <row r="47" spans="1:2" ht="9.1999999999999993" customHeight="1" x14ac:dyDescent="0.15">
      <c r="A47" s="20" t="s">
        <v>364</v>
      </c>
      <c r="B47" s="341">
        <v>9.1643902626286735</v>
      </c>
    </row>
    <row r="48" spans="1:2" ht="9.1999999999999993" customHeight="1" x14ac:dyDescent="0.15">
      <c r="A48" s="418" t="s">
        <v>188</v>
      </c>
      <c r="B48" s="288">
        <v>3.896126438</v>
      </c>
    </row>
    <row r="49" spans="1:2" ht="20.25" customHeight="1" x14ac:dyDescent="0.15">
      <c r="A49" s="452" t="s">
        <v>469</v>
      </c>
      <c r="B49" s="452"/>
    </row>
    <row r="50" spans="1:2" x14ac:dyDescent="0.15">
      <c r="A50" s="445"/>
      <c r="B50" s="445"/>
    </row>
    <row r="51" spans="1:2" ht="12.75" customHeight="1" x14ac:dyDescent="0.15">
      <c r="B51" s="419"/>
    </row>
    <row r="52" spans="1:2" x14ac:dyDescent="0.15">
      <c r="B52" s="419"/>
    </row>
    <row r="53" spans="1:2" ht="13.5" customHeight="1" x14ac:dyDescent="0.15"/>
    <row r="54" spans="1:2" x14ac:dyDescent="0.15">
      <c r="B54" s="419"/>
    </row>
    <row r="55" spans="1:2" ht="12.75" customHeight="1" x14ac:dyDescent="0.15">
      <c r="B55" s="419"/>
    </row>
    <row r="56" spans="1:2" x14ac:dyDescent="0.15">
      <c r="B56" s="419"/>
    </row>
    <row r="57" spans="1:2" x14ac:dyDescent="0.15">
      <c r="B57" s="419"/>
    </row>
    <row r="58" spans="1:2" x14ac:dyDescent="0.15">
      <c r="B58" s="419"/>
    </row>
    <row r="59" spans="1:2" x14ac:dyDescent="0.15">
      <c r="B59" s="419"/>
    </row>
    <row r="60" spans="1:2" x14ac:dyDescent="0.15">
      <c r="B60" s="419"/>
    </row>
    <row r="61" spans="1:2" x14ac:dyDescent="0.15">
      <c r="B61" s="419"/>
    </row>
    <row r="65" spans="2:2" x14ac:dyDescent="0.15">
      <c r="B65" s="420"/>
    </row>
    <row r="66" spans="2:2" x14ac:dyDescent="0.15">
      <c r="B66" s="420"/>
    </row>
    <row r="67" spans="2:2" x14ac:dyDescent="0.15">
      <c r="B67" s="420"/>
    </row>
    <row r="68" spans="2:2" x14ac:dyDescent="0.15">
      <c r="B68" s="420"/>
    </row>
    <row r="69" spans="2:2" x14ac:dyDescent="0.15">
      <c r="B69" s="420"/>
    </row>
    <row r="70" spans="2:2" x14ac:dyDescent="0.15">
      <c r="B70" s="420"/>
    </row>
    <row r="71" spans="2:2" x14ac:dyDescent="0.15">
      <c r="B71" s="420"/>
    </row>
  </sheetData>
  <mergeCells count="7">
    <mergeCell ref="A50:B50"/>
    <mergeCell ref="A1:B1"/>
    <mergeCell ref="A2:B2"/>
    <mergeCell ref="A3:B3"/>
    <mergeCell ref="A4:B4"/>
    <mergeCell ref="A5:B5"/>
    <mergeCell ref="A49:B49"/>
  </mergeCells>
  <pageMargins left="1.05" right="1.05" top="0.5" bottom="0.25"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view="pageLayout" zoomScale="145" zoomScaleNormal="100" zoomScaleSheetLayoutView="100" zoomScalePageLayoutView="145" workbookViewId="0">
      <selection activeCell="F16" sqref="F16"/>
    </sheetView>
  </sheetViews>
  <sheetFormatPr defaultRowHeight="12.75" x14ac:dyDescent="0.2"/>
  <cols>
    <col min="1" max="1" width="14.85546875" customWidth="1"/>
    <col min="2" max="2" width="2.7109375" bestFit="1" customWidth="1"/>
    <col min="3" max="3" width="3.28515625" bestFit="1" customWidth="1"/>
    <col min="4" max="4" width="4" customWidth="1"/>
  </cols>
  <sheetData>
    <row r="1" spans="1:5" ht="10.5" customHeight="1" x14ac:dyDescent="0.2">
      <c r="A1" s="478" t="s">
        <v>246</v>
      </c>
      <c r="B1" s="478"/>
      <c r="C1" s="478"/>
      <c r="D1" s="478"/>
      <c r="E1" s="478"/>
    </row>
    <row r="2" spans="1:5" ht="36" customHeight="1" x14ac:dyDescent="0.2">
      <c r="A2" s="454" t="s">
        <v>396</v>
      </c>
      <c r="B2" s="479"/>
      <c r="C2" s="479"/>
      <c r="D2" s="479"/>
    </row>
    <row r="3" spans="1:5" ht="39.75" customHeight="1" x14ac:dyDescent="0.2">
      <c r="A3" s="455" t="s">
        <v>413</v>
      </c>
      <c r="B3" s="455"/>
      <c r="C3" s="455"/>
      <c r="D3" s="455"/>
    </row>
    <row r="4" spans="1:5" ht="7.5" customHeight="1" x14ac:dyDescent="0.2">
      <c r="A4" s="65"/>
      <c r="B4" s="65"/>
      <c r="C4" s="65"/>
      <c r="D4" s="65"/>
    </row>
    <row r="5" spans="1:5" ht="18" customHeight="1" x14ac:dyDescent="0.2">
      <c r="A5" s="491" t="s">
        <v>414</v>
      </c>
      <c r="B5" s="492"/>
      <c r="C5" s="492"/>
      <c r="D5" s="492"/>
    </row>
    <row r="6" spans="1:5" ht="9.1999999999999993" customHeight="1" x14ac:dyDescent="0.2">
      <c r="A6" s="56"/>
      <c r="B6" s="57" t="s">
        <v>84</v>
      </c>
      <c r="C6" s="57" t="s">
        <v>47</v>
      </c>
      <c r="D6" s="57" t="s">
        <v>49</v>
      </c>
    </row>
    <row r="7" spans="1:5" ht="9.1999999999999993" customHeight="1" x14ac:dyDescent="0.2">
      <c r="A7" s="207" t="s">
        <v>21</v>
      </c>
      <c r="B7" s="48">
        <v>28</v>
      </c>
      <c r="C7" s="48">
        <v>27</v>
      </c>
      <c r="D7" s="48">
        <v>29</v>
      </c>
    </row>
    <row r="8" spans="1:5" ht="9.1999999999999993" customHeight="1" x14ac:dyDescent="0.2">
      <c r="A8" s="214" t="s">
        <v>342</v>
      </c>
      <c r="B8" s="215">
        <v>19</v>
      </c>
      <c r="C8" s="215">
        <v>19</v>
      </c>
      <c r="D8" s="215">
        <v>19</v>
      </c>
    </row>
    <row r="9" spans="1:5" ht="9.1999999999999993" customHeight="1" x14ac:dyDescent="0.2">
      <c r="A9" s="214" t="s">
        <v>80</v>
      </c>
      <c r="B9" s="215">
        <v>41</v>
      </c>
      <c r="C9" s="215">
        <v>40</v>
      </c>
      <c r="D9" s="215">
        <v>42</v>
      </c>
    </row>
    <row r="10" spans="1:5" ht="9.1999999999999993" customHeight="1" x14ac:dyDescent="0.2">
      <c r="A10" s="209" t="s">
        <v>65</v>
      </c>
      <c r="B10" s="216">
        <v>43</v>
      </c>
      <c r="C10" s="216">
        <v>41</v>
      </c>
      <c r="D10" s="216">
        <v>44</v>
      </c>
    </row>
    <row r="11" spans="1:5" ht="9.1999999999999993" customHeight="1" x14ac:dyDescent="0.2">
      <c r="A11" s="209" t="s">
        <v>66</v>
      </c>
      <c r="B11" s="216">
        <v>33</v>
      </c>
      <c r="C11" s="216">
        <v>31</v>
      </c>
      <c r="D11" s="216">
        <v>35</v>
      </c>
    </row>
    <row r="12" spans="1:5" ht="9.1999999999999993" customHeight="1" x14ac:dyDescent="0.2">
      <c r="A12" s="209" t="s">
        <v>67</v>
      </c>
      <c r="B12" s="216">
        <v>36</v>
      </c>
      <c r="C12" s="216">
        <v>35</v>
      </c>
      <c r="D12" s="216">
        <v>37</v>
      </c>
    </row>
    <row r="13" spans="1:5" ht="9.1999999999999993" customHeight="1" thickBot="1" x14ac:dyDescent="0.25">
      <c r="A13" s="217" t="s">
        <v>68</v>
      </c>
      <c r="B13" s="218">
        <v>23</v>
      </c>
      <c r="C13" s="218">
        <v>22</v>
      </c>
      <c r="D13" s="218">
        <v>24</v>
      </c>
    </row>
    <row r="14" spans="1:5" ht="9.1999999999999993" customHeight="1" x14ac:dyDescent="0.2">
      <c r="A14" s="219" t="s">
        <v>84</v>
      </c>
      <c r="B14" s="220">
        <v>37</v>
      </c>
      <c r="C14" s="426">
        <v>36</v>
      </c>
      <c r="D14" s="426">
        <v>39</v>
      </c>
      <c r="E14" s="12"/>
    </row>
    <row r="15" spans="1:5" ht="29.25" customHeight="1" x14ac:dyDescent="0.2">
      <c r="A15" s="495" t="s">
        <v>236</v>
      </c>
      <c r="B15" s="496"/>
      <c r="C15" s="496"/>
      <c r="D15" s="496"/>
      <c r="E15" s="422"/>
    </row>
    <row r="16" spans="1:5" ht="22.5" customHeight="1" x14ac:dyDescent="0.2">
      <c r="A16" s="493" t="s">
        <v>469</v>
      </c>
      <c r="B16" s="494"/>
      <c r="C16" s="494"/>
      <c r="D16" s="494"/>
      <c r="E16" s="422"/>
    </row>
    <row r="17" spans="1:5" ht="18" customHeight="1" x14ac:dyDescent="0.2">
      <c r="A17" s="482"/>
      <c r="B17" s="482"/>
      <c r="C17" s="482"/>
      <c r="D17" s="482"/>
      <c r="E17" s="64"/>
    </row>
    <row r="19" spans="1:5" x14ac:dyDescent="0.2">
      <c r="A19" s="7"/>
    </row>
    <row r="20" spans="1:5" ht="12.75" customHeight="1" x14ac:dyDescent="0.2">
      <c r="A20" s="7"/>
    </row>
    <row r="21" spans="1:5" x14ac:dyDescent="0.2">
      <c r="A21" s="7"/>
    </row>
    <row r="22" spans="1:5" ht="12.75" customHeight="1" x14ac:dyDescent="0.2">
      <c r="A22" s="7"/>
    </row>
    <row r="23" spans="1:5" x14ac:dyDescent="0.2">
      <c r="A23" s="7"/>
    </row>
    <row r="24" spans="1:5" x14ac:dyDescent="0.2">
      <c r="A24" s="7"/>
    </row>
    <row r="25" spans="1:5" x14ac:dyDescent="0.2">
      <c r="A25" s="7"/>
    </row>
    <row r="26" spans="1:5" ht="12.75" customHeight="1" x14ac:dyDescent="0.2">
      <c r="A26" s="4"/>
      <c r="B26" s="10"/>
      <c r="C26" s="10"/>
      <c r="D26" s="10"/>
    </row>
    <row r="27" spans="1:5" x14ac:dyDescent="0.2">
      <c r="B27" s="10"/>
      <c r="C27" s="10"/>
      <c r="D27" s="10"/>
    </row>
    <row r="28" spans="1:5" x14ac:dyDescent="0.2">
      <c r="B28" s="10"/>
      <c r="C28" s="10"/>
      <c r="D28" s="10"/>
    </row>
    <row r="29" spans="1:5" x14ac:dyDescent="0.2">
      <c r="B29" s="10"/>
      <c r="C29" s="10"/>
      <c r="D29" s="10"/>
    </row>
    <row r="30" spans="1:5" x14ac:dyDescent="0.2">
      <c r="B30" s="10"/>
      <c r="C30" s="10"/>
      <c r="D30" s="10"/>
    </row>
    <row r="31" spans="1:5" ht="12.75" customHeight="1" x14ac:dyDescent="0.2">
      <c r="B31" s="10"/>
      <c r="C31" s="10"/>
      <c r="D31" s="10"/>
    </row>
    <row r="32" spans="1:5" ht="12.75" customHeight="1" x14ac:dyDescent="0.2">
      <c r="B32" s="10"/>
      <c r="C32" s="10"/>
      <c r="D32" s="10"/>
    </row>
    <row r="33" spans="2:4" x14ac:dyDescent="0.2">
      <c r="B33" s="10"/>
      <c r="C33" s="10"/>
      <c r="D33" s="10"/>
    </row>
    <row r="44" spans="2:4" ht="13.5" customHeight="1" x14ac:dyDescent="0.2"/>
    <row r="46" spans="2:4"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D17"/>
    <mergeCell ref="A1:E1"/>
    <mergeCell ref="A2:D2"/>
    <mergeCell ref="A3:D3"/>
    <mergeCell ref="A5:D5"/>
    <mergeCell ref="A16:D16"/>
    <mergeCell ref="A15:D15"/>
  </mergeCells>
  <phoneticPr fontId="10" type="noConversion"/>
  <pageMargins left="1.05" right="1.05" top="0.5" bottom="0.25" header="0" footer="0"/>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view="pageLayout" zoomScale="150" zoomScaleNormal="100" zoomScaleSheetLayoutView="100" zoomScalePageLayoutView="150" workbookViewId="0"/>
  </sheetViews>
  <sheetFormatPr defaultRowHeight="8.25" x14ac:dyDescent="0.15"/>
  <cols>
    <col min="1" max="1" width="14" style="444" customWidth="1"/>
    <col min="2" max="7" width="11.42578125" style="444" customWidth="1"/>
    <col min="8" max="8" width="12.7109375" style="444" customWidth="1"/>
    <col min="9" max="16384" width="9.140625" style="444"/>
  </cols>
  <sheetData>
    <row r="1" spans="1:8" ht="10.5" customHeight="1" x14ac:dyDescent="0.15">
      <c r="A1" s="443" t="s">
        <v>248</v>
      </c>
    </row>
    <row r="2" spans="1:8" ht="12.75" customHeight="1" x14ac:dyDescent="0.15">
      <c r="A2" s="454" t="s">
        <v>396</v>
      </c>
      <c r="B2" s="454"/>
      <c r="C2" s="454"/>
      <c r="D2" s="454"/>
      <c r="E2" s="454"/>
      <c r="F2" s="454"/>
      <c r="G2" s="454"/>
    </row>
    <row r="3" spans="1:8" ht="18" customHeight="1" x14ac:dyDescent="0.15">
      <c r="A3" s="463" t="s">
        <v>490</v>
      </c>
      <c r="B3" s="463"/>
      <c r="C3" s="463"/>
      <c r="D3" s="463"/>
      <c r="E3" s="463"/>
      <c r="F3" s="463"/>
      <c r="G3" s="463"/>
    </row>
    <row r="4" spans="1:8" ht="7.5" customHeight="1" x14ac:dyDescent="0.15">
      <c r="A4" s="498"/>
      <c r="B4" s="498"/>
      <c r="C4" s="498"/>
      <c r="D4" s="498"/>
      <c r="E4" s="498"/>
      <c r="F4" s="498"/>
      <c r="G4" s="498"/>
    </row>
    <row r="5" spans="1:8" ht="18.75" customHeight="1" x14ac:dyDescent="0.15">
      <c r="A5" s="491" t="s">
        <v>414</v>
      </c>
      <c r="B5" s="492"/>
      <c r="C5" s="492"/>
      <c r="D5" s="492"/>
      <c r="E5" s="492"/>
      <c r="F5" s="492"/>
      <c r="G5" s="492"/>
    </row>
    <row r="6" spans="1:8" ht="9.1999999999999993" customHeight="1" x14ac:dyDescent="0.15">
      <c r="B6" s="403"/>
      <c r="C6" s="403" t="s">
        <v>485</v>
      </c>
      <c r="D6" s="403" t="s">
        <v>482</v>
      </c>
      <c r="E6" s="403" t="s">
        <v>483</v>
      </c>
      <c r="F6" s="403" t="s">
        <v>484</v>
      </c>
      <c r="G6" s="403"/>
    </row>
    <row r="7" spans="1:8" ht="9.1999999999999993" customHeight="1" x14ac:dyDescent="0.15">
      <c r="B7" s="403" t="s">
        <v>91</v>
      </c>
      <c r="C7" s="403" t="s">
        <v>486</v>
      </c>
      <c r="D7" s="403" t="s">
        <v>487</v>
      </c>
      <c r="E7" s="403" t="s">
        <v>488</v>
      </c>
      <c r="F7" s="403" t="s">
        <v>489</v>
      </c>
      <c r="G7" s="403" t="s">
        <v>0</v>
      </c>
    </row>
    <row r="8" spans="1:8" ht="9.1999999999999993" customHeight="1" x14ac:dyDescent="0.15">
      <c r="A8" s="20" t="s">
        <v>21</v>
      </c>
      <c r="B8" s="266">
        <v>17879344</v>
      </c>
      <c r="C8" s="266">
        <v>14600778</v>
      </c>
      <c r="D8" s="266">
        <v>12315465</v>
      </c>
      <c r="E8" s="266">
        <v>7984239</v>
      </c>
      <c r="F8" s="266">
        <v>2470691</v>
      </c>
      <c r="G8" s="266">
        <v>55250517</v>
      </c>
    </row>
    <row r="9" spans="1:8" ht="9.1999999999999993" customHeight="1" x14ac:dyDescent="0.15">
      <c r="A9" s="93" t="s">
        <v>342</v>
      </c>
      <c r="B9" s="267">
        <v>16777570</v>
      </c>
      <c r="C9" s="267">
        <v>9558389</v>
      </c>
      <c r="D9" s="267">
        <v>5110251</v>
      </c>
      <c r="E9" s="267">
        <v>3392948</v>
      </c>
      <c r="F9" s="267">
        <v>1110412</v>
      </c>
      <c r="G9" s="267">
        <v>35949570</v>
      </c>
      <c r="H9" s="26"/>
    </row>
    <row r="10" spans="1:8" ht="9.1999999999999993" customHeight="1" x14ac:dyDescent="0.15">
      <c r="A10" s="93" t="s">
        <v>80</v>
      </c>
      <c r="B10" s="267">
        <v>1101774</v>
      </c>
      <c r="C10" s="267">
        <v>5042389</v>
      </c>
      <c r="D10" s="267">
        <v>7205214</v>
      </c>
      <c r="E10" s="267">
        <v>4591291</v>
      </c>
      <c r="F10" s="267">
        <v>1360279</v>
      </c>
      <c r="G10" s="267">
        <v>19300947</v>
      </c>
      <c r="H10" s="26"/>
    </row>
    <row r="11" spans="1:8" ht="9.1999999999999993" customHeight="1" x14ac:dyDescent="0.15">
      <c r="A11" s="20" t="s">
        <v>65</v>
      </c>
      <c r="B11" s="266">
        <v>38057218</v>
      </c>
      <c r="C11" s="266">
        <v>39581631</v>
      </c>
      <c r="D11" s="266">
        <v>39370819</v>
      </c>
      <c r="E11" s="266">
        <v>54003765</v>
      </c>
      <c r="F11" s="266">
        <v>26427977</v>
      </c>
      <c r="G11" s="266">
        <v>197441410</v>
      </c>
      <c r="H11" s="26"/>
    </row>
    <row r="12" spans="1:8" ht="9.1999999999999993" customHeight="1" x14ac:dyDescent="0.15">
      <c r="A12" s="20" t="s">
        <v>66</v>
      </c>
      <c r="B12" s="266">
        <v>10025252</v>
      </c>
      <c r="C12" s="266">
        <v>9754430</v>
      </c>
      <c r="D12" s="266">
        <v>8337182</v>
      </c>
      <c r="E12" s="266">
        <v>8401240</v>
      </c>
      <c r="F12" s="266">
        <v>2784092</v>
      </c>
      <c r="G12" s="266">
        <v>39302196</v>
      </c>
      <c r="H12" s="26"/>
    </row>
    <row r="13" spans="1:8" ht="9.1999999999999993" customHeight="1" x14ac:dyDescent="0.15">
      <c r="A13" s="20" t="s">
        <v>67</v>
      </c>
      <c r="B13" s="266">
        <v>3355330</v>
      </c>
      <c r="C13" s="266">
        <v>4160685</v>
      </c>
      <c r="D13" s="266">
        <v>4191086</v>
      </c>
      <c r="E13" s="266">
        <v>3506198</v>
      </c>
      <c r="F13" s="266">
        <v>1287781</v>
      </c>
      <c r="G13" s="266">
        <v>16501080</v>
      </c>
      <c r="H13" s="26"/>
    </row>
    <row r="14" spans="1:8" ht="9.1999999999999993" customHeight="1" thickBot="1" x14ac:dyDescent="0.2">
      <c r="A14" s="33" t="s">
        <v>68</v>
      </c>
      <c r="B14" s="268">
        <v>4174670</v>
      </c>
      <c r="C14" s="268">
        <v>2544969</v>
      </c>
      <c r="D14" s="268">
        <v>1732596</v>
      </c>
      <c r="E14" s="268">
        <v>1471918</v>
      </c>
      <c r="F14" s="268">
        <v>437700</v>
      </c>
      <c r="G14" s="268">
        <v>10361853</v>
      </c>
      <c r="H14" s="26"/>
    </row>
    <row r="15" spans="1:8" ht="9.1999999999999993" customHeight="1" x14ac:dyDescent="0.15">
      <c r="A15" s="253" t="s">
        <v>0</v>
      </c>
      <c r="B15" s="269">
        <v>73491814</v>
      </c>
      <c r="C15" s="269">
        <v>70642493</v>
      </c>
      <c r="D15" s="269">
        <v>65947148</v>
      </c>
      <c r="E15" s="269">
        <v>75367360</v>
      </c>
      <c r="F15" s="269">
        <v>33408241</v>
      </c>
      <c r="G15" s="269">
        <v>318857056</v>
      </c>
    </row>
    <row r="16" spans="1:8" ht="9.1999999999999993" customHeight="1" x14ac:dyDescent="0.15">
      <c r="A16" s="192"/>
      <c r="B16" s="193"/>
      <c r="C16" s="112"/>
      <c r="D16" s="112"/>
      <c r="E16" s="112"/>
      <c r="F16" s="112"/>
      <c r="G16" s="112"/>
    </row>
    <row r="17" spans="1:8" ht="9.1999999999999993" customHeight="1" x14ac:dyDescent="0.15">
      <c r="A17" s="254" t="s">
        <v>309</v>
      </c>
      <c r="B17" s="50"/>
      <c r="C17" s="44"/>
      <c r="D17" s="44"/>
      <c r="E17" s="44"/>
      <c r="F17" s="44"/>
      <c r="G17" s="44"/>
    </row>
    <row r="18" spans="1:8" ht="9.1999999999999993" customHeight="1" x14ac:dyDescent="0.15">
      <c r="A18" s="255" t="s">
        <v>21</v>
      </c>
      <c r="B18" s="441">
        <f>(B8/$G8)*100</f>
        <v>32.360500807621399</v>
      </c>
      <c r="C18" s="441">
        <f t="shared" ref="C18:F18" si="0">(C8/$G8)*100</f>
        <v>26.426500226233181</v>
      </c>
      <c r="D18" s="441">
        <f t="shared" si="0"/>
        <v>22.290225809108719</v>
      </c>
      <c r="E18" s="441">
        <f t="shared" si="0"/>
        <v>14.450976087698871</v>
      </c>
      <c r="F18" s="441">
        <f t="shared" si="0"/>
        <v>4.4717970693378311</v>
      </c>
      <c r="G18" s="441">
        <f t="shared" ref="G18" si="1">(G8/$G8)*100</f>
        <v>100</v>
      </c>
      <c r="H18" s="51"/>
    </row>
    <row r="19" spans="1:8" ht="9.1999999999999993" customHeight="1" x14ac:dyDescent="0.15">
      <c r="A19" s="214" t="s">
        <v>342</v>
      </c>
      <c r="B19" s="263">
        <f>(B9/$G9)*100</f>
        <v>46.669737635248488</v>
      </c>
      <c r="C19" s="263">
        <f t="shared" ref="C19:F19" si="2">(C9/$G9)*100</f>
        <v>26.588326369411377</v>
      </c>
      <c r="D19" s="263">
        <f t="shared" si="2"/>
        <v>14.21505458897005</v>
      </c>
      <c r="E19" s="263">
        <f t="shared" si="2"/>
        <v>9.4380767280387499</v>
      </c>
      <c r="F19" s="263">
        <f t="shared" si="2"/>
        <v>3.0888046783313401</v>
      </c>
      <c r="G19" s="263">
        <f t="shared" ref="G19:G25" si="3">(G9/$G9)*100</f>
        <v>100</v>
      </c>
    </row>
    <row r="20" spans="1:8" ht="9.1999999999999993" customHeight="1" x14ac:dyDescent="0.15">
      <c r="A20" s="214" t="s">
        <v>80</v>
      </c>
      <c r="B20" s="263">
        <f>(B10/$G10)*100</f>
        <v>5.7083934793458582</v>
      </c>
      <c r="C20" s="263">
        <f t="shared" ref="C20:F20" si="4">(C10/$G10)*100</f>
        <v>26.125085986713504</v>
      </c>
      <c r="D20" s="263">
        <f t="shared" si="4"/>
        <v>37.330883298109676</v>
      </c>
      <c r="E20" s="263">
        <f t="shared" si="4"/>
        <v>23.787905329204833</v>
      </c>
      <c r="F20" s="263">
        <f t="shared" si="4"/>
        <v>7.0477319066261357</v>
      </c>
      <c r="G20" s="263">
        <f t="shared" si="3"/>
        <v>100</v>
      </c>
    </row>
    <row r="21" spans="1:8" ht="9.1999999999999993" customHeight="1" x14ac:dyDescent="0.15">
      <c r="A21" s="255" t="s">
        <v>65</v>
      </c>
      <c r="B21" s="441">
        <f>(B11/$G11)*100</f>
        <v>19.275195613726623</v>
      </c>
      <c r="C21" s="441">
        <f t="shared" ref="C21:F21" si="5">(C11/$G11)*100</f>
        <v>20.047279342261586</v>
      </c>
      <c r="D21" s="441">
        <f t="shared" si="5"/>
        <v>19.940507414326103</v>
      </c>
      <c r="E21" s="441">
        <f t="shared" si="5"/>
        <v>27.351792615338393</v>
      </c>
      <c r="F21" s="441">
        <f t="shared" si="5"/>
        <v>13.385225014347293</v>
      </c>
      <c r="G21" s="441">
        <f t="shared" si="3"/>
        <v>100</v>
      </c>
    </row>
    <row r="22" spans="1:8" ht="9.1999999999999993" customHeight="1" x14ac:dyDescent="0.15">
      <c r="A22" s="255" t="s">
        <v>66</v>
      </c>
      <c r="B22" s="441">
        <f t="shared" ref="B22:F24" si="6">(B12/$G12)*100</f>
        <v>25.508121734470002</v>
      </c>
      <c r="C22" s="441">
        <f t="shared" si="6"/>
        <v>24.819045734747238</v>
      </c>
      <c r="D22" s="441">
        <f t="shared" si="6"/>
        <v>21.213018224223397</v>
      </c>
      <c r="E22" s="441">
        <f t="shared" si="6"/>
        <v>21.376006572253623</v>
      </c>
      <c r="F22" s="441">
        <f t="shared" si="6"/>
        <v>7.0838077343057373</v>
      </c>
      <c r="G22" s="441">
        <f t="shared" si="3"/>
        <v>100</v>
      </c>
    </row>
    <row r="23" spans="1:8" ht="9.1999999999999993" customHeight="1" x14ac:dyDescent="0.15">
      <c r="A23" s="255" t="s">
        <v>67</v>
      </c>
      <c r="B23" s="441">
        <f t="shared" si="6"/>
        <v>20.334002380450251</v>
      </c>
      <c r="C23" s="441">
        <f t="shared" si="6"/>
        <v>25.214622315630248</v>
      </c>
      <c r="D23" s="441">
        <f t="shared" si="6"/>
        <v>25.398858741367231</v>
      </c>
      <c r="E23" s="441">
        <f t="shared" si="6"/>
        <v>21.248294051056053</v>
      </c>
      <c r="F23" s="441">
        <f t="shared" si="6"/>
        <v>7.8042225114962172</v>
      </c>
      <c r="G23" s="441">
        <f t="shared" si="3"/>
        <v>100</v>
      </c>
    </row>
    <row r="24" spans="1:8" ht="9.1999999999999993" customHeight="1" thickBot="1" x14ac:dyDescent="0.2">
      <c r="A24" s="442" t="s">
        <v>68</v>
      </c>
      <c r="B24" s="441">
        <f>(B14/$G14)*100</f>
        <v>40.288836369325061</v>
      </c>
      <c r="C24" s="441">
        <f t="shared" si="6"/>
        <v>24.560944842587517</v>
      </c>
      <c r="D24" s="441">
        <f t="shared" si="6"/>
        <v>16.720908895349123</v>
      </c>
      <c r="E24" s="441">
        <f t="shared" si="6"/>
        <v>14.205161953175748</v>
      </c>
      <c r="F24" s="441">
        <f t="shared" si="6"/>
        <v>4.2241479395625472</v>
      </c>
      <c r="G24" s="264">
        <f t="shared" si="3"/>
        <v>100</v>
      </c>
    </row>
    <row r="25" spans="1:8" ht="9.1999999999999993" customHeight="1" x14ac:dyDescent="0.15">
      <c r="A25" s="253" t="s">
        <v>84</v>
      </c>
      <c r="B25" s="265">
        <f>(B15/$G15)*100</f>
        <v>23.048514253358722</v>
      </c>
      <c r="C25" s="265">
        <f t="shared" ref="C25:F25" si="7">(C15/$G15)*100</f>
        <v>22.154909753667173</v>
      </c>
      <c r="D25" s="265">
        <f t="shared" si="7"/>
        <v>20.682354917057253</v>
      </c>
      <c r="E25" s="265">
        <f t="shared" si="7"/>
        <v>23.636723284555448</v>
      </c>
      <c r="F25" s="265">
        <f t="shared" si="7"/>
        <v>10.477497791361404</v>
      </c>
      <c r="G25" s="265">
        <f t="shared" si="3"/>
        <v>100</v>
      </c>
    </row>
    <row r="26" spans="1:8" ht="21" customHeight="1" x14ac:dyDescent="0.15">
      <c r="A26" s="499" t="s">
        <v>491</v>
      </c>
      <c r="B26" s="500"/>
      <c r="C26" s="500"/>
      <c r="D26" s="500"/>
      <c r="E26" s="500"/>
      <c r="F26" s="500"/>
      <c r="G26" s="500"/>
    </row>
    <row r="27" spans="1:8" ht="10.5" customHeight="1" x14ac:dyDescent="0.15">
      <c r="A27" s="501" t="s">
        <v>469</v>
      </c>
      <c r="B27" s="502"/>
      <c r="C27" s="502"/>
      <c r="D27" s="502"/>
      <c r="E27" s="502"/>
      <c r="F27" s="502"/>
      <c r="G27" s="502"/>
    </row>
    <row r="28" spans="1:8" ht="13.5" customHeight="1" x14ac:dyDescent="0.15">
      <c r="A28" s="497"/>
      <c r="B28" s="497"/>
      <c r="C28" s="497"/>
      <c r="D28" s="497"/>
      <c r="E28" s="497"/>
      <c r="F28" s="497"/>
      <c r="G28" s="497"/>
    </row>
    <row r="29" spans="1:8" ht="12.75" customHeight="1" x14ac:dyDescent="0.15"/>
    <row r="31" spans="1:8" ht="13.5" customHeight="1" x14ac:dyDescent="0.15"/>
    <row r="37" ht="12.75" customHeight="1" x14ac:dyDescent="0.15"/>
    <row r="39" ht="13.5" customHeight="1" x14ac:dyDescent="0.15"/>
    <row r="41" ht="36" customHeight="1" x14ac:dyDescent="0.15"/>
    <row r="49" ht="12.75" customHeight="1" x14ac:dyDescent="0.15"/>
    <row r="51" ht="13.5" customHeight="1" x14ac:dyDescent="0.15"/>
    <row r="58" ht="12.75" customHeight="1" x14ac:dyDescent="0.15"/>
    <row r="60" ht="13.5" customHeight="1" x14ac:dyDescent="0.15"/>
    <row r="62" ht="36" customHeight="1" x14ac:dyDescent="0.15"/>
  </sheetData>
  <mergeCells count="7">
    <mergeCell ref="A28:G28"/>
    <mergeCell ref="A2:G2"/>
    <mergeCell ref="A3:G3"/>
    <mergeCell ref="A4:G4"/>
    <mergeCell ref="A5:G5"/>
    <mergeCell ref="A26:G26"/>
    <mergeCell ref="A27:G27"/>
  </mergeCells>
  <pageMargins left="1.05" right="1.05" top="0.5" bottom="0.25" header="0" footer="0"/>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showGridLines="0" showWhiteSpace="0" view="pageLayout" zoomScale="160" zoomScaleNormal="150" zoomScaleSheetLayoutView="100" zoomScalePageLayoutView="160" workbookViewId="0">
      <selection activeCell="A2" sqref="A2:H2"/>
    </sheetView>
  </sheetViews>
  <sheetFormatPr defaultRowHeight="12.75" x14ac:dyDescent="0.2"/>
  <cols>
    <col min="1" max="1" width="10.28515625" customWidth="1"/>
    <col min="2" max="2" width="8.85546875" style="9" customWidth="1"/>
    <col min="3" max="3" width="7.28515625" style="3" bestFit="1" customWidth="1"/>
    <col min="4" max="4" width="9" style="9" customWidth="1"/>
    <col min="5" max="5" width="7.28515625" style="3" bestFit="1" customWidth="1"/>
    <col min="6" max="7" width="0.28515625" style="308" customWidth="1"/>
    <col min="8" max="8" width="9.7109375" style="2" customWidth="1"/>
    <col min="9" max="9" width="10" style="3" customWidth="1"/>
    <col min="10" max="10" width="9.7109375" style="2" customWidth="1"/>
    <col min="11" max="11" width="10.140625" style="3" customWidth="1"/>
    <col min="13" max="13" width="10.42578125" bestFit="1" customWidth="1"/>
    <col min="14" max="14" width="10.140625" bestFit="1" customWidth="1"/>
    <col min="17" max="17" width="11.140625" bestFit="1" customWidth="1"/>
    <col min="19" max="19" width="10" bestFit="1" customWidth="1"/>
  </cols>
  <sheetData>
    <row r="1" spans="1:12" ht="10.5" customHeight="1" x14ac:dyDescent="0.2">
      <c r="A1" s="478" t="s">
        <v>251</v>
      </c>
      <c r="B1" s="478"/>
      <c r="C1" s="478"/>
      <c r="D1" s="478"/>
      <c r="E1" s="478"/>
      <c r="F1" s="212"/>
      <c r="G1" s="212"/>
    </row>
    <row r="2" spans="1:12" ht="12.75" customHeight="1" x14ac:dyDescent="0.2">
      <c r="A2" s="479" t="s">
        <v>396</v>
      </c>
      <c r="B2" s="479"/>
      <c r="C2" s="479"/>
      <c r="D2" s="479"/>
      <c r="E2" s="479"/>
      <c r="F2" s="479"/>
      <c r="G2" s="479"/>
      <c r="H2" s="479"/>
      <c r="I2" s="479"/>
      <c r="J2" s="479"/>
      <c r="K2" s="479"/>
    </row>
    <row r="3" spans="1:12" ht="18" customHeight="1" thickBot="1" x14ac:dyDescent="0.25">
      <c r="A3" s="503" t="s">
        <v>415</v>
      </c>
      <c r="B3" s="503"/>
      <c r="C3" s="503"/>
      <c r="D3" s="503"/>
      <c r="E3" s="503"/>
      <c r="F3" s="503"/>
      <c r="G3" s="503"/>
      <c r="H3" s="503"/>
      <c r="I3" s="488"/>
      <c r="J3" s="488"/>
      <c r="K3" s="488"/>
    </row>
    <row r="4" spans="1:12" ht="7.5" customHeight="1" thickBot="1" x14ac:dyDescent="0.25">
      <c r="A4" s="60"/>
      <c r="B4" s="61"/>
      <c r="C4" s="61"/>
      <c r="D4" s="61"/>
      <c r="E4" s="61"/>
      <c r="F4" s="61"/>
      <c r="G4" s="61"/>
      <c r="H4" s="61"/>
      <c r="I4" s="61"/>
      <c r="J4" s="61"/>
      <c r="K4" s="61"/>
    </row>
    <row r="5" spans="1:12" ht="18" customHeight="1" x14ac:dyDescent="0.2">
      <c r="A5" s="483" t="s">
        <v>400</v>
      </c>
      <c r="B5" s="505"/>
      <c r="C5" s="505"/>
      <c r="D5" s="505"/>
      <c r="E5" s="505"/>
      <c r="F5" s="505"/>
      <c r="G5" s="505"/>
      <c r="H5" s="505"/>
      <c r="I5" s="505"/>
      <c r="J5" s="505"/>
      <c r="K5" s="505"/>
    </row>
    <row r="6" spans="1:12" ht="9.1999999999999993" customHeight="1" x14ac:dyDescent="0.2">
      <c r="A6" s="57"/>
      <c r="B6" s="506" t="s">
        <v>240</v>
      </c>
      <c r="C6" s="506"/>
      <c r="D6" s="506"/>
      <c r="E6" s="506"/>
      <c r="F6" s="57"/>
      <c r="G6" s="57"/>
      <c r="H6" s="504" t="s">
        <v>244</v>
      </c>
      <c r="I6" s="504"/>
      <c r="J6" s="504"/>
      <c r="K6" s="504"/>
    </row>
    <row r="7" spans="1:12" ht="27" customHeight="1" x14ac:dyDescent="0.2">
      <c r="A7" s="181"/>
      <c r="B7" s="54" t="s">
        <v>47</v>
      </c>
      <c r="C7" s="113" t="s">
        <v>83</v>
      </c>
      <c r="D7" s="54" t="s">
        <v>48</v>
      </c>
      <c r="E7" s="113" t="s">
        <v>83</v>
      </c>
      <c r="F7" s="213"/>
      <c r="G7" s="213"/>
      <c r="H7" s="54" t="s">
        <v>47</v>
      </c>
      <c r="I7" s="113" t="s">
        <v>330</v>
      </c>
      <c r="J7" s="54" t="s">
        <v>48</v>
      </c>
      <c r="K7" s="113" t="s">
        <v>330</v>
      </c>
      <c r="L7" s="11"/>
    </row>
    <row r="8" spans="1:12" ht="9.1999999999999993" customHeight="1" x14ac:dyDescent="0.2">
      <c r="A8" s="221" t="s">
        <v>91</v>
      </c>
      <c r="B8" s="155">
        <v>9154216</v>
      </c>
      <c r="C8" s="244">
        <v>16.5685617023276</v>
      </c>
      <c r="D8" s="155">
        <v>8725128</v>
      </c>
      <c r="E8" s="244">
        <v>15.791939105293801</v>
      </c>
      <c r="F8" s="222"/>
      <c r="G8" s="222"/>
      <c r="H8" s="223">
        <v>19535056</v>
      </c>
      <c r="I8" s="248">
        <v>9.8941027619282096</v>
      </c>
      <c r="J8" s="223">
        <v>18522162</v>
      </c>
      <c r="K8" s="248">
        <v>9.3810928517984138</v>
      </c>
      <c r="L8" s="11"/>
    </row>
    <row r="9" spans="1:12" ht="9.1999999999999993" customHeight="1" x14ac:dyDescent="0.2">
      <c r="A9" s="224" t="s">
        <v>154</v>
      </c>
      <c r="B9" s="225">
        <v>18772873</v>
      </c>
      <c r="C9" s="244">
        <v>33.977732733252068</v>
      </c>
      <c r="D9" s="225">
        <v>18598300</v>
      </c>
      <c r="E9" s="244">
        <v>33.661766459126532</v>
      </c>
      <c r="F9" s="222"/>
      <c r="G9" s="222"/>
      <c r="H9" s="225">
        <v>77752909</v>
      </c>
      <c r="I9" s="248">
        <v>39.380243992382347</v>
      </c>
      <c r="J9" s="225">
        <v>81631283</v>
      </c>
      <c r="K9" s="248">
        <v>41.34456039389103</v>
      </c>
      <c r="L9" s="11"/>
    </row>
    <row r="10" spans="1:12" ht="9.1999999999999993" customHeight="1" x14ac:dyDescent="0.2">
      <c r="A10" s="214"/>
      <c r="C10" s="321"/>
      <c r="E10" s="321"/>
      <c r="F10" s="227"/>
      <c r="G10" s="227"/>
      <c r="H10" s="226"/>
      <c r="I10" s="249"/>
      <c r="J10" s="226"/>
      <c r="K10" s="249"/>
      <c r="L10" s="11"/>
    </row>
    <row r="11" spans="1:12" ht="9.1999999999999993" customHeight="1" x14ac:dyDescent="0.2">
      <c r="A11" s="214" t="s">
        <v>155</v>
      </c>
      <c r="B11" s="226">
        <v>2582696</v>
      </c>
      <c r="C11" s="245">
        <v>4.6745191542732529</v>
      </c>
      <c r="D11" s="226">
        <v>2484940</v>
      </c>
      <c r="E11" s="245">
        <v>4.4975868732594844</v>
      </c>
      <c r="F11" s="227"/>
      <c r="G11" s="227"/>
      <c r="H11" s="226">
        <v>5053189</v>
      </c>
      <c r="I11" s="249">
        <v>2.5593359569302105</v>
      </c>
      <c r="J11" s="226">
        <v>4791110</v>
      </c>
      <c r="K11" s="249">
        <v>2.4265983513792775</v>
      </c>
    </row>
    <row r="12" spans="1:12" ht="9.1999999999999993" customHeight="1" x14ac:dyDescent="0.2">
      <c r="A12" s="214" t="s">
        <v>22</v>
      </c>
      <c r="B12" s="226">
        <v>2648379</v>
      </c>
      <c r="C12" s="245">
        <v>4.7934012997561632</v>
      </c>
      <c r="D12" s="226">
        <v>2513908</v>
      </c>
      <c r="E12" s="245">
        <v>4.5500171518757009</v>
      </c>
      <c r="F12" s="227"/>
      <c r="G12" s="227"/>
      <c r="H12" s="226">
        <v>5340897</v>
      </c>
      <c r="I12" s="249">
        <v>2.7050541221317248</v>
      </c>
      <c r="J12" s="226">
        <v>5030994</v>
      </c>
      <c r="K12" s="249">
        <v>2.5480946474197079</v>
      </c>
      <c r="L12" s="1"/>
    </row>
    <row r="13" spans="1:12" ht="9.1999999999999993" customHeight="1" x14ac:dyDescent="0.2">
      <c r="A13" s="214" t="s">
        <v>23</v>
      </c>
      <c r="B13" s="226">
        <v>2513088</v>
      </c>
      <c r="C13" s="245">
        <v>4.5485330028676474</v>
      </c>
      <c r="D13" s="226">
        <v>2381604</v>
      </c>
      <c r="E13" s="245">
        <v>4.3105551392396926</v>
      </c>
      <c r="F13" s="227"/>
      <c r="G13" s="227"/>
      <c r="H13" s="226">
        <v>5643809</v>
      </c>
      <c r="I13" s="249">
        <v>2.8584727996016643</v>
      </c>
      <c r="J13" s="226">
        <v>5392929</v>
      </c>
      <c r="K13" s="249">
        <v>2.7314072564615497</v>
      </c>
      <c r="L13" s="5"/>
    </row>
    <row r="14" spans="1:12" ht="9.1999999999999993" customHeight="1" x14ac:dyDescent="0.2">
      <c r="A14" s="214" t="s">
        <v>24</v>
      </c>
      <c r="B14" s="226">
        <v>2398676</v>
      </c>
      <c r="C14" s="245">
        <v>4.3414543976122433</v>
      </c>
      <c r="D14" s="226">
        <v>2262792</v>
      </c>
      <c r="E14" s="245">
        <v>4.0955128075996106</v>
      </c>
      <c r="F14" s="227"/>
      <c r="G14" s="227"/>
      <c r="H14" s="226">
        <v>5927587</v>
      </c>
      <c r="I14" s="249">
        <v>3.0022005008979629</v>
      </c>
      <c r="J14" s="226">
        <v>5633975</v>
      </c>
      <c r="K14" s="249">
        <v>2.8534920815243368</v>
      </c>
      <c r="L14" s="3"/>
    </row>
    <row r="15" spans="1:12" ht="9.1999999999999993" customHeight="1" x14ac:dyDescent="0.2">
      <c r="A15" s="214" t="s">
        <v>25</v>
      </c>
      <c r="B15" s="226">
        <v>2476707</v>
      </c>
      <c r="C15" s="245">
        <v>4.4826856552310632</v>
      </c>
      <c r="D15" s="226">
        <v>2290113</v>
      </c>
      <c r="E15" s="245">
        <v>4.1449621186350161</v>
      </c>
      <c r="F15" s="227"/>
      <c r="G15" s="227"/>
      <c r="H15" s="226">
        <v>6463105</v>
      </c>
      <c r="I15" s="249">
        <v>3.2734293175884428</v>
      </c>
      <c r="J15" s="226">
        <v>6118302</v>
      </c>
      <c r="K15" s="249">
        <v>3.0987937130311214</v>
      </c>
      <c r="L15" s="3"/>
    </row>
    <row r="16" spans="1:12" ht="9.1999999999999993" customHeight="1" x14ac:dyDescent="0.2">
      <c r="A16" s="214" t="s">
        <v>26</v>
      </c>
      <c r="B16" s="226">
        <v>2305201</v>
      </c>
      <c r="C16" s="245">
        <v>4.1722704603832028</v>
      </c>
      <c r="D16" s="226">
        <v>2078778</v>
      </c>
      <c r="E16" s="245">
        <v>3.7624589105654889</v>
      </c>
      <c r="F16" s="227"/>
      <c r="G16" s="227"/>
      <c r="H16" s="226">
        <v>6307395</v>
      </c>
      <c r="I16" s="249">
        <v>3.1945654156339343</v>
      </c>
      <c r="J16" s="226">
        <v>6117600</v>
      </c>
      <c r="K16" s="249">
        <v>3.0984381645167547</v>
      </c>
      <c r="L16" s="3"/>
    </row>
    <row r="17" spans="1:16" ht="9.1999999999999993" customHeight="1" x14ac:dyDescent="0.2">
      <c r="A17" s="214" t="s">
        <v>27</v>
      </c>
      <c r="B17" s="226">
        <v>2284668</v>
      </c>
      <c r="C17" s="245">
        <v>4.1351070072339775</v>
      </c>
      <c r="D17" s="226">
        <v>2110205</v>
      </c>
      <c r="E17" s="245">
        <v>3.8193398262680511</v>
      </c>
      <c r="F17" s="227"/>
      <c r="G17" s="227"/>
      <c r="H17" s="226">
        <v>6158832</v>
      </c>
      <c r="I17" s="249">
        <v>3.1193213217024738</v>
      </c>
      <c r="J17" s="226">
        <v>6054508</v>
      </c>
      <c r="K17" s="249">
        <v>3.0664833684078734</v>
      </c>
      <c r="L17" s="3"/>
    </row>
    <row r="18" spans="1:16" ht="9.1999999999999993" customHeight="1" x14ac:dyDescent="0.2">
      <c r="A18" s="214" t="s">
        <v>28</v>
      </c>
      <c r="B18" s="226">
        <v>2135139</v>
      </c>
      <c r="C18" s="245">
        <v>3.8644688157397695</v>
      </c>
      <c r="D18" s="226">
        <v>2026609</v>
      </c>
      <c r="E18" s="245">
        <v>3.6680362647104281</v>
      </c>
      <c r="F18" s="227"/>
      <c r="G18" s="227"/>
      <c r="H18" s="226">
        <v>5758318</v>
      </c>
      <c r="I18" s="249">
        <v>2.916469245230775</v>
      </c>
      <c r="J18" s="226">
        <v>5665269</v>
      </c>
      <c r="K18" s="249">
        <v>2.8693418467787479</v>
      </c>
      <c r="L18" s="3"/>
    </row>
    <row r="19" spans="1:16" ht="9.1999999999999993" customHeight="1" x14ac:dyDescent="0.2">
      <c r="A19" s="214" t="s">
        <v>29</v>
      </c>
      <c r="B19" s="226">
        <v>1972741</v>
      </c>
      <c r="C19" s="245">
        <v>3.5705385345081928</v>
      </c>
      <c r="D19" s="226">
        <v>1935846</v>
      </c>
      <c r="E19" s="245">
        <v>3.5037608788348531</v>
      </c>
      <c r="F19" s="227"/>
      <c r="G19" s="227"/>
      <c r="H19" s="226">
        <v>6175706</v>
      </c>
      <c r="I19" s="249">
        <v>3.1278676545107733</v>
      </c>
      <c r="J19" s="226">
        <v>6134683</v>
      </c>
      <c r="K19" s="249">
        <v>3.10709035151238</v>
      </c>
      <c r="L19" s="3"/>
    </row>
    <row r="20" spans="1:16" ht="9.1999999999999993" customHeight="1" x14ac:dyDescent="0.2">
      <c r="A20" s="214" t="s">
        <v>30</v>
      </c>
      <c r="B20" s="226">
        <v>1723608</v>
      </c>
      <c r="C20" s="245">
        <v>3.1196232969186513</v>
      </c>
      <c r="D20" s="226">
        <v>1669889</v>
      </c>
      <c r="E20" s="245">
        <v>3.0223952474508065</v>
      </c>
      <c r="F20" s="227"/>
      <c r="G20" s="227"/>
      <c r="H20" s="226">
        <v>6621547</v>
      </c>
      <c r="I20" s="249">
        <v>3.353676921168665</v>
      </c>
      <c r="J20" s="226">
        <v>6619913</v>
      </c>
      <c r="K20" s="249">
        <v>3.3528493338859362</v>
      </c>
      <c r="L20" s="3"/>
    </row>
    <row r="21" spans="1:16" ht="9.1999999999999993" customHeight="1" x14ac:dyDescent="0.2">
      <c r="A21" s="214" t="s">
        <v>31</v>
      </c>
      <c r="B21" s="226">
        <v>1449175</v>
      </c>
      <c r="C21" s="245">
        <v>2.6229166326172115</v>
      </c>
      <c r="D21" s="226">
        <v>1456946</v>
      </c>
      <c r="E21" s="245">
        <v>2.6369816593752415</v>
      </c>
      <c r="F21" s="227"/>
      <c r="G21" s="227"/>
      <c r="H21" s="226">
        <v>7577451</v>
      </c>
      <c r="I21" s="249">
        <v>3.8378225722759987</v>
      </c>
      <c r="J21" s="226">
        <v>7726912</v>
      </c>
      <c r="K21" s="249">
        <v>3.9135214846774042</v>
      </c>
      <c r="L21" s="3"/>
    </row>
    <row r="22" spans="1:16" ht="9.1999999999999993" customHeight="1" x14ac:dyDescent="0.2">
      <c r="A22" s="214" t="s">
        <v>32</v>
      </c>
      <c r="B22" s="226">
        <v>1103719</v>
      </c>
      <c r="C22" s="245">
        <v>1.997662754902366</v>
      </c>
      <c r="D22" s="226">
        <v>1179318</v>
      </c>
      <c r="E22" s="245">
        <v>2.1344922437558367</v>
      </c>
      <c r="F22" s="227"/>
      <c r="G22" s="227"/>
      <c r="H22" s="226">
        <v>7420022</v>
      </c>
      <c r="I22" s="249">
        <v>3.758088032292719</v>
      </c>
      <c r="J22" s="226">
        <v>7690939</v>
      </c>
      <c r="K22" s="249">
        <v>3.8953019024732449</v>
      </c>
      <c r="L22" s="3"/>
    </row>
    <row r="23" spans="1:16" ht="9.1999999999999993" customHeight="1" x14ac:dyDescent="0.2">
      <c r="A23" s="214" t="s">
        <v>33</v>
      </c>
      <c r="B23" s="226">
        <v>827505</v>
      </c>
      <c r="C23" s="245">
        <v>1.497732591352946</v>
      </c>
      <c r="D23" s="226">
        <v>919095</v>
      </c>
      <c r="E23" s="245">
        <v>1.6635047958012774</v>
      </c>
      <c r="F23" s="227"/>
      <c r="G23" s="227"/>
      <c r="H23" s="226">
        <v>6717976</v>
      </c>
      <c r="I23" s="249">
        <v>3.4025162198750505</v>
      </c>
      <c r="J23" s="226">
        <v>7122323</v>
      </c>
      <c r="K23" s="249">
        <v>3.6073096317535414</v>
      </c>
      <c r="L23" s="3"/>
    </row>
    <row r="24" spans="1:16" ht="9.1999999999999993" customHeight="1" x14ac:dyDescent="0.2">
      <c r="A24" s="214" t="s">
        <v>34</v>
      </c>
      <c r="B24" s="226">
        <v>575240</v>
      </c>
      <c r="C24" s="245">
        <v>1.0411486285277656</v>
      </c>
      <c r="D24" s="226">
        <v>684551</v>
      </c>
      <c r="E24" s="245">
        <v>1.2389947409903874</v>
      </c>
      <c r="F24" s="227"/>
      <c r="G24" s="227"/>
      <c r="H24" s="226">
        <v>5611632</v>
      </c>
      <c r="I24" s="249">
        <v>2.8421758130677857</v>
      </c>
      <c r="J24" s="226">
        <v>6050514</v>
      </c>
      <c r="K24" s="249">
        <v>3.064460489823285</v>
      </c>
      <c r="L24" s="3"/>
    </row>
    <row r="25" spans="1:16" ht="9.1999999999999993" customHeight="1" x14ac:dyDescent="0.2">
      <c r="A25" s="214" t="s">
        <v>35</v>
      </c>
      <c r="B25" s="226">
        <v>381613</v>
      </c>
      <c r="C25" s="245">
        <v>0.69069579928093705</v>
      </c>
      <c r="D25" s="226">
        <v>488025</v>
      </c>
      <c r="E25" s="245">
        <v>0.88329490201874483</v>
      </c>
      <c r="F25" s="227"/>
      <c r="G25" s="227"/>
      <c r="H25" s="226">
        <v>4051910</v>
      </c>
      <c r="I25" s="249">
        <v>2.0522088046271549</v>
      </c>
      <c r="J25" s="226">
        <v>4614337</v>
      </c>
      <c r="K25" s="249">
        <v>2.3370664745556669</v>
      </c>
      <c r="L25" s="3"/>
    </row>
    <row r="26" spans="1:16" ht="9.1999999999999993" customHeight="1" x14ac:dyDescent="0.2">
      <c r="A26" s="214" t="s">
        <v>36</v>
      </c>
      <c r="B26" s="226">
        <v>261157</v>
      </c>
      <c r="C26" s="245">
        <v>0.47267792987348878</v>
      </c>
      <c r="D26" s="226">
        <v>347322</v>
      </c>
      <c r="E26" s="245">
        <v>0.62863122167707508</v>
      </c>
      <c r="F26" s="227"/>
      <c r="G26" s="227"/>
      <c r="H26" s="226">
        <v>2803139</v>
      </c>
      <c r="I26" s="249">
        <v>1.4197320612732658</v>
      </c>
      <c r="J26" s="226">
        <v>3409176</v>
      </c>
      <c r="K26" s="249">
        <v>1.7266772963179304</v>
      </c>
      <c r="L26" s="3"/>
    </row>
    <row r="27" spans="1:16" ht="9.1999999999999993" customHeight="1" x14ac:dyDescent="0.2">
      <c r="A27" s="214" t="s">
        <v>37</v>
      </c>
      <c r="B27" s="226">
        <v>165241</v>
      </c>
      <c r="C27" s="245">
        <v>0.29907593443876734</v>
      </c>
      <c r="D27" s="226">
        <v>246593</v>
      </c>
      <c r="E27" s="245">
        <v>0.44631799554020457</v>
      </c>
      <c r="F27" s="227"/>
      <c r="G27" s="227"/>
      <c r="H27" s="226">
        <v>1951309</v>
      </c>
      <c r="I27" s="249">
        <v>0.98829774361923373</v>
      </c>
      <c r="J27" s="226">
        <v>2710055</v>
      </c>
      <c r="K27" s="249">
        <v>1.3725869360434571</v>
      </c>
      <c r="L27" s="3"/>
    </row>
    <row r="28" spans="1:16" ht="9.1999999999999993" customHeight="1" x14ac:dyDescent="0.2">
      <c r="A28" s="214" t="s">
        <v>38</v>
      </c>
      <c r="B28" s="226">
        <v>86412</v>
      </c>
      <c r="C28" s="245">
        <v>0.15640034644381698</v>
      </c>
      <c r="D28" s="226">
        <v>147889</v>
      </c>
      <c r="E28" s="245">
        <v>0.26766989347810088</v>
      </c>
      <c r="F28" s="227"/>
      <c r="G28" s="227"/>
      <c r="H28" s="226">
        <v>1145091</v>
      </c>
      <c r="I28" s="249">
        <v>0.57996496277047449</v>
      </c>
      <c r="J28" s="226">
        <v>1931342</v>
      </c>
      <c r="K28" s="249">
        <v>0.97818487013438571</v>
      </c>
      <c r="L28" s="3"/>
    </row>
    <row r="29" spans="1:16" ht="9.1999999999999993" customHeight="1" thickBot="1" x14ac:dyDescent="0.25">
      <c r="A29" s="228" t="s">
        <v>85</v>
      </c>
      <c r="B29" s="229">
        <v>36124</v>
      </c>
      <c r="C29" s="246">
        <v>6.5382193618206325E-2</v>
      </c>
      <c r="D29" s="229">
        <v>99005</v>
      </c>
      <c r="E29" s="246">
        <v>0.17919289334432836</v>
      </c>
      <c r="F29" s="227"/>
      <c r="G29" s="227"/>
      <c r="H29" s="230">
        <v>559050</v>
      </c>
      <c r="I29" s="251">
        <v>0.28314728911224857</v>
      </c>
      <c r="J29" s="230">
        <v>1338564</v>
      </c>
      <c r="K29" s="251">
        <v>0.6779550449928412</v>
      </c>
      <c r="L29" s="3"/>
    </row>
    <row r="30" spans="1:16" ht="10.7" customHeight="1" x14ac:dyDescent="0.2">
      <c r="A30" s="221" t="s">
        <v>0</v>
      </c>
      <c r="B30" s="155">
        <v>27927089</v>
      </c>
      <c r="C30" s="243">
        <v>50.546294435579675</v>
      </c>
      <c r="D30" s="155">
        <v>27323428</v>
      </c>
      <c r="E30" s="243">
        <v>49.453705564420332</v>
      </c>
      <c r="F30" s="222"/>
      <c r="G30" s="222"/>
      <c r="H30" s="231">
        <v>97287965</v>
      </c>
      <c r="I30" s="240">
        <v>49.274346754310557</v>
      </c>
      <c r="J30" s="231">
        <v>100153445</v>
      </c>
      <c r="K30" s="240">
        <v>50.725653245689436</v>
      </c>
      <c r="L30" s="3"/>
    </row>
    <row r="31" spans="1:16" ht="10.5" customHeight="1" x14ac:dyDescent="0.2">
      <c r="A31" s="458" t="s">
        <v>469</v>
      </c>
      <c r="B31" s="458"/>
      <c r="C31" s="458"/>
      <c r="D31" s="458"/>
      <c r="E31" s="458"/>
      <c r="F31" s="458"/>
      <c r="G31" s="458"/>
      <c r="H31" s="458"/>
      <c r="I31" s="458"/>
      <c r="J31" s="458"/>
      <c r="K31" s="458"/>
      <c r="L31" s="3"/>
    </row>
    <row r="32" spans="1:16" ht="18" customHeight="1" x14ac:dyDescent="0.2">
      <c r="A32" s="482"/>
      <c r="B32" s="482"/>
      <c r="C32" s="482"/>
      <c r="D32" s="482"/>
      <c r="E32" s="482"/>
      <c r="F32" s="482"/>
      <c r="G32" s="482"/>
      <c r="H32" s="482"/>
      <c r="I32" s="482"/>
      <c r="J32" s="482"/>
      <c r="K32" s="482"/>
      <c r="L32" s="482"/>
      <c r="M32" s="482"/>
      <c r="N32" s="482"/>
      <c r="O32" s="482"/>
      <c r="P32" s="482"/>
    </row>
    <row r="35" ht="12.75" customHeight="1" x14ac:dyDescent="0.2"/>
    <row r="56" ht="12.75" customHeight="1" x14ac:dyDescent="0.2"/>
    <row r="60" ht="12.75" customHeight="1" x14ac:dyDescent="0.2"/>
    <row r="82" ht="12.75" customHeight="1" x14ac:dyDescent="0.2"/>
    <row r="86" ht="12.75" customHeight="1" x14ac:dyDescent="0.2"/>
    <row r="107" ht="12.75" customHeight="1" x14ac:dyDescent="0.2"/>
    <row r="111" ht="12.75" customHeight="1" x14ac:dyDescent="0.2"/>
  </sheetData>
  <mergeCells count="11">
    <mergeCell ref="A32:H32"/>
    <mergeCell ref="A1:E1"/>
    <mergeCell ref="A2:H2"/>
    <mergeCell ref="I2:K2"/>
    <mergeCell ref="A3:H3"/>
    <mergeCell ref="I3:K3"/>
    <mergeCell ref="H6:K6"/>
    <mergeCell ref="A5:K5"/>
    <mergeCell ref="B6:E6"/>
    <mergeCell ref="A31:K31"/>
    <mergeCell ref="I32:P32"/>
  </mergeCells>
  <phoneticPr fontId="10" type="noConversion"/>
  <pageMargins left="1.05" right="1.05" top="0.5" bottom="0.25" header="0" footer="0"/>
  <pageSetup orientation="portrait"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showGridLines="0" view="pageLayout" zoomScale="145" zoomScaleNormal="145" zoomScaleSheetLayoutView="100" zoomScalePageLayoutView="145" workbookViewId="0">
      <selection activeCell="A2" sqref="A2:H2"/>
    </sheetView>
  </sheetViews>
  <sheetFormatPr defaultRowHeight="12.75" x14ac:dyDescent="0.2"/>
  <cols>
    <col min="1" max="1" width="10.42578125" customWidth="1"/>
    <col min="2" max="2" width="9" style="9" bestFit="1" customWidth="1"/>
    <col min="3" max="3" width="7.42578125" style="3" bestFit="1" customWidth="1"/>
    <col min="4" max="4" width="8.85546875" style="9" bestFit="1" customWidth="1"/>
    <col min="5" max="5" width="7.42578125" style="3" bestFit="1" customWidth="1"/>
    <col min="6" max="6" width="0.28515625" style="308" customWidth="1"/>
    <col min="7" max="7" width="0.42578125" style="308" customWidth="1"/>
    <col min="8" max="8" width="9.42578125" style="2" bestFit="1" customWidth="1"/>
    <col min="9" max="9" width="10.140625" style="3" bestFit="1" customWidth="1"/>
    <col min="10" max="10" width="9.42578125" style="2" bestFit="1" customWidth="1"/>
    <col min="11" max="11" width="10.140625" style="3" bestFit="1" customWidth="1"/>
    <col min="13" max="13" width="10.42578125" bestFit="1" customWidth="1"/>
    <col min="14" max="14" width="10.140625" bestFit="1" customWidth="1"/>
    <col min="17" max="17" width="11.140625" bestFit="1" customWidth="1"/>
    <col min="19" max="19" width="10" bestFit="1" customWidth="1"/>
  </cols>
  <sheetData>
    <row r="1" spans="1:12" ht="10.5" customHeight="1" x14ac:dyDescent="0.2">
      <c r="A1" s="478" t="s">
        <v>252</v>
      </c>
      <c r="B1" s="478"/>
      <c r="C1" s="478"/>
      <c r="D1" s="478"/>
      <c r="E1" s="478"/>
      <c r="F1" s="212"/>
      <c r="G1" s="212"/>
    </row>
    <row r="2" spans="1:12" ht="12.75" customHeight="1" x14ac:dyDescent="0.2">
      <c r="A2" s="479" t="s">
        <v>396</v>
      </c>
      <c r="B2" s="479"/>
      <c r="C2" s="479"/>
      <c r="D2" s="479"/>
      <c r="E2" s="479"/>
      <c r="F2" s="479"/>
      <c r="G2" s="479"/>
      <c r="H2" s="479"/>
      <c r="I2" s="479"/>
      <c r="J2" s="479"/>
      <c r="K2" s="479"/>
    </row>
    <row r="3" spans="1:12" ht="18" customHeight="1" thickBot="1" x14ac:dyDescent="0.25">
      <c r="A3" s="503" t="s">
        <v>416</v>
      </c>
      <c r="B3" s="503"/>
      <c r="C3" s="503"/>
      <c r="D3" s="503"/>
      <c r="E3" s="503"/>
      <c r="F3" s="503"/>
      <c r="G3" s="503"/>
      <c r="H3" s="503"/>
      <c r="I3" s="463"/>
      <c r="J3" s="463"/>
      <c r="K3" s="463"/>
    </row>
    <row r="4" spans="1:12" ht="7.5" customHeight="1" thickBot="1" x14ac:dyDescent="0.25">
      <c r="A4" s="60"/>
      <c r="B4" s="61"/>
      <c r="C4" s="61"/>
      <c r="D4" s="61"/>
      <c r="E4" s="61"/>
      <c r="F4" s="61"/>
      <c r="G4" s="309"/>
      <c r="H4" s="61"/>
      <c r="I4" s="61"/>
      <c r="J4" s="61"/>
      <c r="K4" s="61"/>
    </row>
    <row r="5" spans="1:12" ht="18" customHeight="1" x14ac:dyDescent="0.2">
      <c r="A5" s="483" t="s">
        <v>403</v>
      </c>
      <c r="B5" s="484"/>
      <c r="C5" s="484"/>
      <c r="D5" s="484"/>
      <c r="E5" s="484"/>
      <c r="F5" s="484"/>
      <c r="G5" s="484"/>
      <c r="H5" s="484"/>
      <c r="I5" s="484"/>
      <c r="J5" s="484"/>
      <c r="K5" s="484"/>
    </row>
    <row r="6" spans="1:12" ht="9" customHeight="1" x14ac:dyDescent="0.2">
      <c r="A6" s="57"/>
      <c r="B6" s="506" t="s">
        <v>247</v>
      </c>
      <c r="C6" s="506"/>
      <c r="D6" s="506"/>
      <c r="E6" s="506"/>
      <c r="F6" s="211"/>
      <c r="G6" s="57"/>
      <c r="H6" s="504" t="s">
        <v>344</v>
      </c>
      <c r="I6" s="504"/>
      <c r="J6" s="504"/>
      <c r="K6" s="504"/>
    </row>
    <row r="7" spans="1:12" ht="18.75" customHeight="1" x14ac:dyDescent="0.2">
      <c r="A7" s="55"/>
      <c r="B7" s="54" t="s">
        <v>47</v>
      </c>
      <c r="C7" s="113" t="s">
        <v>83</v>
      </c>
      <c r="D7" s="54" t="s">
        <v>48</v>
      </c>
      <c r="E7" s="113" t="s">
        <v>83</v>
      </c>
      <c r="F7" s="186"/>
      <c r="G7" s="213"/>
      <c r="H7" s="54" t="s">
        <v>47</v>
      </c>
      <c r="I7" s="113" t="s">
        <v>83</v>
      </c>
      <c r="J7" s="54" t="s">
        <v>48</v>
      </c>
      <c r="K7" s="113" t="s">
        <v>83</v>
      </c>
      <c r="L7" s="11"/>
    </row>
    <row r="8" spans="1:12" ht="9.1999999999999993" customHeight="1" x14ac:dyDescent="0.2">
      <c r="A8" s="221" t="s">
        <v>91</v>
      </c>
      <c r="B8" s="159">
        <v>577089</v>
      </c>
      <c r="C8" s="244">
        <v>2.9899517365650503</v>
      </c>
      <c r="D8" s="159">
        <v>524685</v>
      </c>
      <c r="E8" s="244">
        <v>2.7184417427808074</v>
      </c>
      <c r="F8" s="59"/>
      <c r="G8" s="59"/>
      <c r="H8" s="247">
        <v>8577127</v>
      </c>
      <c r="I8" s="248">
        <v>23.858774945013252</v>
      </c>
      <c r="J8" s="247">
        <v>8200443</v>
      </c>
      <c r="K8" s="248">
        <v>22.810962690235236</v>
      </c>
      <c r="L8" s="11"/>
    </row>
    <row r="9" spans="1:12" ht="9.1999999999999993" customHeight="1" x14ac:dyDescent="0.2">
      <c r="A9" s="224" t="s">
        <v>154</v>
      </c>
      <c r="B9" s="241">
        <v>9273438</v>
      </c>
      <c r="C9" s="244">
        <v>48.046544037450602</v>
      </c>
      <c r="D9" s="241">
        <v>8925735</v>
      </c>
      <c r="E9" s="244">
        <v>46.24506248320354</v>
      </c>
      <c r="F9" s="190"/>
      <c r="G9" s="59"/>
      <c r="H9" s="241">
        <v>9499435</v>
      </c>
      <c r="I9" s="248">
        <v>26.424335534472316</v>
      </c>
      <c r="J9" s="241">
        <v>9672565</v>
      </c>
      <c r="K9" s="248">
        <v>26.905926830279192</v>
      </c>
      <c r="L9" s="11"/>
    </row>
    <row r="10" spans="1:12" ht="9.1999999999999993" customHeight="1" x14ac:dyDescent="0.2">
      <c r="A10" s="214"/>
      <c r="B10" s="237"/>
      <c r="C10" s="245"/>
      <c r="D10" s="237"/>
      <c r="E10" s="245"/>
      <c r="F10" s="101"/>
      <c r="G10" s="310"/>
      <c r="H10" s="237"/>
      <c r="I10" s="249"/>
      <c r="J10" s="237"/>
      <c r="K10" s="249"/>
      <c r="L10" s="11"/>
    </row>
    <row r="11" spans="1:12" ht="9.1999999999999993" customHeight="1" x14ac:dyDescent="0.2">
      <c r="A11" s="214" t="s">
        <v>155</v>
      </c>
      <c r="B11" s="237">
        <v>44290</v>
      </c>
      <c r="C11" s="245">
        <v>0.22947060576872214</v>
      </c>
      <c r="D11" s="237">
        <v>39939</v>
      </c>
      <c r="E11" s="245">
        <v>0.2069276704402121</v>
      </c>
      <c r="F11" s="101"/>
      <c r="G11" s="310"/>
      <c r="H11" s="237">
        <v>2538406</v>
      </c>
      <c r="I11" s="249">
        <v>7.0610190886845103</v>
      </c>
      <c r="J11" s="237">
        <v>2445001</v>
      </c>
      <c r="K11" s="249">
        <v>6.8011967876110901</v>
      </c>
    </row>
    <row r="12" spans="1:12" ht="9.1999999999999993" customHeight="1" x14ac:dyDescent="0.2">
      <c r="A12" s="214" t="s">
        <v>22</v>
      </c>
      <c r="B12" s="237">
        <v>95898</v>
      </c>
      <c r="C12" s="245">
        <v>0.49685644958249975</v>
      </c>
      <c r="D12" s="237">
        <v>89869</v>
      </c>
      <c r="E12" s="245">
        <v>0.46561964032127545</v>
      </c>
      <c r="F12" s="101"/>
      <c r="G12" s="310"/>
      <c r="H12" s="237">
        <v>2552481</v>
      </c>
      <c r="I12" s="249">
        <v>7.1001711564282965</v>
      </c>
      <c r="J12" s="237">
        <v>2424039</v>
      </c>
      <c r="K12" s="249">
        <v>6.7428873279986385</v>
      </c>
      <c r="L12" s="1"/>
    </row>
    <row r="13" spans="1:12" ht="9.1999999999999993" customHeight="1" x14ac:dyDescent="0.2">
      <c r="A13" s="214" t="s">
        <v>23</v>
      </c>
      <c r="B13" s="237">
        <v>207955</v>
      </c>
      <c r="C13" s="245">
        <v>1.0774341797840281</v>
      </c>
      <c r="D13" s="237">
        <v>201507</v>
      </c>
      <c r="E13" s="245">
        <v>1.0440264925860891</v>
      </c>
      <c r="F13" s="101"/>
      <c r="G13" s="310"/>
      <c r="H13" s="237">
        <v>2305133</v>
      </c>
      <c r="I13" s="249">
        <v>6.4121295470293518</v>
      </c>
      <c r="J13" s="237">
        <v>2180097</v>
      </c>
      <c r="K13" s="249">
        <v>6.0643201017425241</v>
      </c>
      <c r="L13" s="5"/>
    </row>
    <row r="14" spans="1:12" ht="9.1999999999999993" customHeight="1" x14ac:dyDescent="0.2">
      <c r="A14" s="214" t="s">
        <v>24</v>
      </c>
      <c r="B14" s="237">
        <v>429163</v>
      </c>
      <c r="C14" s="245">
        <v>2.2235333841391305</v>
      </c>
      <c r="D14" s="237">
        <v>346981</v>
      </c>
      <c r="E14" s="245">
        <v>1.7977408051532393</v>
      </c>
      <c r="F14" s="101"/>
      <c r="G14" s="310"/>
      <c r="H14" s="237">
        <v>1969513</v>
      </c>
      <c r="I14" s="249">
        <v>5.4785439714577953</v>
      </c>
      <c r="J14" s="237">
        <v>1915811</v>
      </c>
      <c r="K14" s="249">
        <v>5.3291624906779136</v>
      </c>
      <c r="L14" s="3"/>
    </row>
    <row r="15" spans="1:12" ht="9.1999999999999993" customHeight="1" x14ac:dyDescent="0.2">
      <c r="A15" s="214" t="s">
        <v>25</v>
      </c>
      <c r="B15" s="237">
        <v>647084</v>
      </c>
      <c r="C15" s="245">
        <v>3.352602336040817</v>
      </c>
      <c r="D15" s="237">
        <v>527381</v>
      </c>
      <c r="E15" s="245">
        <v>2.7324099693139408</v>
      </c>
      <c r="F15" s="101"/>
      <c r="G15" s="310"/>
      <c r="H15" s="237">
        <v>1829623</v>
      </c>
      <c r="I15" s="249">
        <v>5.0894155340383769</v>
      </c>
      <c r="J15" s="237">
        <v>1762732</v>
      </c>
      <c r="K15" s="249">
        <v>4.9033465490685986</v>
      </c>
      <c r="L15" s="3"/>
    </row>
    <row r="16" spans="1:12" ht="9.1999999999999993" customHeight="1" x14ac:dyDescent="0.2">
      <c r="A16" s="214" t="s">
        <v>26</v>
      </c>
      <c r="B16" s="237">
        <v>974167</v>
      </c>
      <c r="C16" s="245">
        <v>5.0472497541182824</v>
      </c>
      <c r="D16" s="237">
        <v>810329</v>
      </c>
      <c r="E16" s="245">
        <v>4.198389851026481</v>
      </c>
      <c r="F16" s="101"/>
      <c r="G16" s="310"/>
      <c r="H16" s="237">
        <v>1331034</v>
      </c>
      <c r="I16" s="249">
        <v>3.7025032566453508</v>
      </c>
      <c r="J16" s="237">
        <v>1268449</v>
      </c>
      <c r="K16" s="249">
        <v>3.5284121618144528</v>
      </c>
      <c r="L16" s="3"/>
    </row>
    <row r="17" spans="1:12" ht="9.1999999999999993" customHeight="1" x14ac:dyDescent="0.2">
      <c r="A17" s="214" t="s">
        <v>27</v>
      </c>
      <c r="B17" s="237">
        <v>1170180</v>
      </c>
      <c r="C17" s="245">
        <v>6.0628113221594777</v>
      </c>
      <c r="D17" s="237">
        <v>988176</v>
      </c>
      <c r="E17" s="245">
        <v>5.1198316849427128</v>
      </c>
      <c r="F17" s="101"/>
      <c r="G17" s="310"/>
      <c r="H17" s="237">
        <v>1114488</v>
      </c>
      <c r="I17" s="249">
        <v>3.1001427833490078</v>
      </c>
      <c r="J17" s="237">
        <v>1122029</v>
      </c>
      <c r="K17" s="249">
        <v>3.1211193903014696</v>
      </c>
      <c r="L17" s="3"/>
    </row>
    <row r="18" spans="1:12" ht="9.1999999999999993" customHeight="1" x14ac:dyDescent="0.2">
      <c r="A18" s="214" t="s">
        <v>28</v>
      </c>
      <c r="B18" s="237">
        <v>1225522</v>
      </c>
      <c r="C18" s="245">
        <v>6.3495433669653618</v>
      </c>
      <c r="D18" s="237">
        <v>1111351</v>
      </c>
      <c r="E18" s="245">
        <v>5.7580128063146327</v>
      </c>
      <c r="F18" s="101"/>
      <c r="G18" s="310"/>
      <c r="H18" s="237">
        <v>909617</v>
      </c>
      <c r="I18" s="249">
        <v>2.5302583591403178</v>
      </c>
      <c r="J18" s="237">
        <v>915258</v>
      </c>
      <c r="K18" s="249">
        <v>2.5459497846566732</v>
      </c>
      <c r="L18" s="3"/>
    </row>
    <row r="19" spans="1:12" ht="9.1999999999999993" customHeight="1" x14ac:dyDescent="0.2">
      <c r="A19" s="214" t="s">
        <v>29</v>
      </c>
      <c r="B19" s="237">
        <v>1192799</v>
      </c>
      <c r="C19" s="245">
        <v>6.1800024630915784</v>
      </c>
      <c r="D19" s="237">
        <v>1157614</v>
      </c>
      <c r="E19" s="245">
        <v>5.9977057084297476</v>
      </c>
      <c r="F19" s="101"/>
      <c r="G19" s="310"/>
      <c r="H19" s="237">
        <v>779942</v>
      </c>
      <c r="I19" s="249">
        <v>2.1695447261260705</v>
      </c>
      <c r="J19" s="237">
        <v>778232</v>
      </c>
      <c r="K19" s="249">
        <v>2.1647880628335749</v>
      </c>
      <c r="L19" s="3"/>
    </row>
    <row r="20" spans="1:12" ht="9.1999999999999993" customHeight="1" x14ac:dyDescent="0.2">
      <c r="A20" s="214" t="s">
        <v>30</v>
      </c>
      <c r="B20" s="237">
        <v>1068871</v>
      </c>
      <c r="C20" s="245">
        <v>5.5379199787450846</v>
      </c>
      <c r="D20" s="237">
        <v>1020301</v>
      </c>
      <c r="E20" s="245">
        <v>5.28627429524572</v>
      </c>
      <c r="F20" s="101"/>
      <c r="G20" s="310"/>
      <c r="H20" s="237">
        <v>654737</v>
      </c>
      <c r="I20" s="249">
        <v>1.8212651778588729</v>
      </c>
      <c r="J20" s="237">
        <v>649588</v>
      </c>
      <c r="K20" s="249">
        <v>1.8069423361670252</v>
      </c>
      <c r="L20" s="3"/>
    </row>
    <row r="21" spans="1:12" ht="9.1999999999999993" customHeight="1" x14ac:dyDescent="0.2">
      <c r="A21" s="214" t="s">
        <v>31</v>
      </c>
      <c r="B21" s="237">
        <v>880015</v>
      </c>
      <c r="C21" s="245">
        <v>4.5594394927875825</v>
      </c>
      <c r="D21" s="237">
        <v>854307</v>
      </c>
      <c r="E21" s="245">
        <v>4.4262439558017546</v>
      </c>
      <c r="F21" s="101"/>
      <c r="G21" s="310"/>
      <c r="H21" s="237">
        <v>569160</v>
      </c>
      <c r="I21" s="249">
        <v>1.5832178243022101</v>
      </c>
      <c r="J21" s="237">
        <v>602639</v>
      </c>
      <c r="K21" s="249">
        <v>1.6763455028808409</v>
      </c>
      <c r="L21" s="3"/>
    </row>
    <row r="22" spans="1:12" ht="9.1999999999999993" customHeight="1" x14ac:dyDescent="0.2">
      <c r="A22" s="214" t="s">
        <v>32</v>
      </c>
      <c r="B22" s="237">
        <v>649861</v>
      </c>
      <c r="C22" s="245">
        <v>3.3669902311010955</v>
      </c>
      <c r="D22" s="237">
        <v>671137</v>
      </c>
      <c r="E22" s="245">
        <v>3.4772231642312681</v>
      </c>
      <c r="F22" s="101"/>
      <c r="G22" s="310"/>
      <c r="H22" s="237">
        <v>453858</v>
      </c>
      <c r="I22" s="249">
        <v>1.2624851980148859</v>
      </c>
      <c r="J22" s="237">
        <v>508181</v>
      </c>
      <c r="K22" s="249">
        <v>1.4135940986220419</v>
      </c>
      <c r="L22" s="3"/>
    </row>
    <row r="23" spans="1:12" ht="9.1999999999999993" customHeight="1" x14ac:dyDescent="0.2">
      <c r="A23" s="214" t="s">
        <v>33</v>
      </c>
      <c r="B23" s="237">
        <v>463836</v>
      </c>
      <c r="C23" s="245">
        <v>2.4031774192219686</v>
      </c>
      <c r="D23" s="237">
        <v>511193</v>
      </c>
      <c r="E23" s="245">
        <v>2.6485384370000085</v>
      </c>
      <c r="F23" s="101"/>
      <c r="G23" s="310"/>
      <c r="H23" s="237">
        <v>363669</v>
      </c>
      <c r="I23" s="249">
        <v>1.0116087619406853</v>
      </c>
      <c r="J23" s="237">
        <v>407902</v>
      </c>
      <c r="K23" s="249">
        <v>1.1346505674476774</v>
      </c>
      <c r="L23" s="3"/>
    </row>
    <row r="24" spans="1:12" ht="9.1999999999999993" customHeight="1" x14ac:dyDescent="0.2">
      <c r="A24" s="214" t="s">
        <v>34</v>
      </c>
      <c r="B24" s="237">
        <v>306169</v>
      </c>
      <c r="C24" s="245">
        <v>1.5862900405871276</v>
      </c>
      <c r="D24" s="237">
        <v>372865</v>
      </c>
      <c r="E24" s="245">
        <v>1.9318482144943459</v>
      </c>
      <c r="F24" s="101"/>
      <c r="G24" s="310"/>
      <c r="H24" s="237">
        <v>269071</v>
      </c>
      <c r="I24" s="249">
        <v>0.74846792326027822</v>
      </c>
      <c r="J24" s="237">
        <v>311686</v>
      </c>
      <c r="K24" s="249">
        <v>0.86700897952325995</v>
      </c>
      <c r="L24" s="3"/>
    </row>
    <row r="25" spans="1:12" ht="9.1999999999999993" customHeight="1" x14ac:dyDescent="0.2">
      <c r="A25" s="214" t="s">
        <v>35</v>
      </c>
      <c r="B25" s="237">
        <v>204782</v>
      </c>
      <c r="C25" s="245">
        <v>1.0609945719243725</v>
      </c>
      <c r="D25" s="237">
        <v>280491</v>
      </c>
      <c r="E25" s="245">
        <v>1.4532499363891316</v>
      </c>
      <c r="F25" s="101"/>
      <c r="G25" s="310"/>
      <c r="H25" s="237">
        <v>176831</v>
      </c>
      <c r="I25" s="249">
        <v>0.49188627290952297</v>
      </c>
      <c r="J25" s="237">
        <v>207534</v>
      </c>
      <c r="K25" s="249">
        <v>0.5772920232425589</v>
      </c>
      <c r="L25" s="3"/>
    </row>
    <row r="26" spans="1:12" ht="9.1999999999999993" customHeight="1" x14ac:dyDescent="0.2">
      <c r="A26" s="214" t="s">
        <v>36</v>
      </c>
      <c r="B26" s="237">
        <v>144197</v>
      </c>
      <c r="C26" s="245">
        <v>0.74709805689845166</v>
      </c>
      <c r="D26" s="237">
        <v>199937</v>
      </c>
      <c r="E26" s="245">
        <v>1.0358921766895686</v>
      </c>
      <c r="F26" s="101"/>
      <c r="G26" s="310"/>
      <c r="H26" s="237">
        <v>116960</v>
      </c>
      <c r="I26" s="249">
        <v>0.32534464250893685</v>
      </c>
      <c r="J26" s="237">
        <v>147385</v>
      </c>
      <c r="K26" s="249">
        <v>0.40997708734763727</v>
      </c>
      <c r="L26" s="3"/>
    </row>
    <row r="27" spans="1:12" ht="9.1999999999999993" customHeight="1" x14ac:dyDescent="0.2">
      <c r="A27" s="214" t="s">
        <v>37</v>
      </c>
      <c r="B27" s="237">
        <v>83666</v>
      </c>
      <c r="C27" s="245">
        <v>0.43348132089062785</v>
      </c>
      <c r="D27" s="237">
        <v>132654</v>
      </c>
      <c r="E27" s="245">
        <v>0.68729270123377884</v>
      </c>
      <c r="F27" s="101"/>
      <c r="G27" s="310"/>
      <c r="H27" s="237">
        <v>81575</v>
      </c>
      <c r="I27" s="249">
        <v>0.22691509244755917</v>
      </c>
      <c r="J27" s="237">
        <v>113939</v>
      </c>
      <c r="K27" s="249">
        <v>0.316941204025528</v>
      </c>
      <c r="L27" s="3"/>
    </row>
    <row r="28" spans="1:12" ht="9.1999999999999993" customHeight="1" x14ac:dyDescent="0.2">
      <c r="A28" s="214" t="s">
        <v>38</v>
      </c>
      <c r="B28" s="237">
        <v>42885</v>
      </c>
      <c r="C28" s="245">
        <v>0.2221911702052754</v>
      </c>
      <c r="D28" s="237">
        <v>80141</v>
      </c>
      <c r="E28" s="245">
        <v>0.41521796832041458</v>
      </c>
      <c r="F28" s="101"/>
      <c r="G28" s="310"/>
      <c r="H28" s="237">
        <v>43527</v>
      </c>
      <c r="I28" s="249">
        <v>0.1210779433523127</v>
      </c>
      <c r="J28" s="237">
        <v>67748</v>
      </c>
      <c r="K28" s="249">
        <v>0.18845287996490639</v>
      </c>
      <c r="L28" s="3"/>
    </row>
    <row r="29" spans="1:12" ht="9.1999999999999993" customHeight="1" thickBot="1" x14ac:dyDescent="0.25">
      <c r="A29" s="228" t="s">
        <v>85</v>
      </c>
      <c r="B29" s="242">
        <v>19187</v>
      </c>
      <c r="C29" s="246">
        <v>9.9409630004165084E-2</v>
      </c>
      <c r="D29" s="242">
        <v>54247</v>
      </c>
      <c r="E29" s="246">
        <v>0.28105874805003089</v>
      </c>
      <c r="F29" s="102"/>
      <c r="G29" s="310"/>
      <c r="H29" s="250">
        <v>16937</v>
      </c>
      <c r="I29" s="251" t="s">
        <v>357</v>
      </c>
      <c r="J29" s="250">
        <v>44758</v>
      </c>
      <c r="K29" s="251">
        <v>0.12450218458802151</v>
      </c>
      <c r="L29" s="3"/>
    </row>
    <row r="30" spans="1:12" ht="9.1999999999999993" customHeight="1" x14ac:dyDescent="0.2">
      <c r="A30" s="221" t="s">
        <v>0</v>
      </c>
      <c r="B30" s="159">
        <v>9850527</v>
      </c>
      <c r="C30" s="243">
        <v>51.036495774015641</v>
      </c>
      <c r="D30" s="159">
        <v>9450420</v>
      </c>
      <c r="E30" s="243">
        <v>48.963504225984352</v>
      </c>
      <c r="F30" s="187"/>
      <c r="G30" s="59"/>
      <c r="H30" s="252">
        <v>18076562</v>
      </c>
      <c r="I30" s="240">
        <v>50.283110479485572</v>
      </c>
      <c r="J30" s="252">
        <v>17873008</v>
      </c>
      <c r="K30" s="240">
        <v>49.716889520514428</v>
      </c>
      <c r="L30" s="3"/>
    </row>
    <row r="31" spans="1:12" ht="10.5" customHeight="1" x14ac:dyDescent="0.2">
      <c r="A31" s="486" t="s">
        <v>469</v>
      </c>
      <c r="B31" s="487"/>
      <c r="C31" s="487"/>
      <c r="D31" s="487"/>
      <c r="E31" s="487"/>
      <c r="F31" s="487"/>
      <c r="G31" s="487"/>
      <c r="H31" s="487"/>
      <c r="I31" s="487"/>
      <c r="J31" s="487"/>
      <c r="K31" s="487"/>
      <c r="L31" s="3"/>
    </row>
    <row r="32" spans="1:12" ht="18" customHeight="1" x14ac:dyDescent="0.2">
      <c r="A32" s="482"/>
      <c r="B32" s="482"/>
      <c r="C32" s="482"/>
      <c r="D32" s="482"/>
      <c r="E32" s="482"/>
      <c r="F32" s="482"/>
      <c r="G32" s="482"/>
      <c r="H32" s="482"/>
      <c r="I32" s="51"/>
      <c r="J32" s="50"/>
      <c r="K32" s="51"/>
      <c r="L32" s="3"/>
    </row>
    <row r="35" ht="12.75" customHeight="1" x14ac:dyDescent="0.2"/>
    <row r="56" ht="12.75" customHeight="1" x14ac:dyDescent="0.2"/>
    <row r="60" ht="12.75" customHeight="1" x14ac:dyDescent="0.2"/>
    <row r="82" ht="12.75" customHeight="1" x14ac:dyDescent="0.2"/>
    <row r="86" ht="12.75" customHeight="1" x14ac:dyDescent="0.2"/>
    <row r="107" ht="12.75" customHeight="1" x14ac:dyDescent="0.2"/>
    <row r="111" ht="12.75" customHeight="1" x14ac:dyDescent="0.2"/>
  </sheetData>
  <mergeCells count="10">
    <mergeCell ref="B6:E6"/>
    <mergeCell ref="H6:K6"/>
    <mergeCell ref="A31:K31"/>
    <mergeCell ref="A32:H32"/>
    <mergeCell ref="A1:E1"/>
    <mergeCell ref="A2:H2"/>
    <mergeCell ref="I2:K2"/>
    <mergeCell ref="A3:H3"/>
    <mergeCell ref="I3:K3"/>
    <mergeCell ref="A5:K5"/>
  </mergeCells>
  <pageMargins left="1.05" right="1.05" top="0.5" bottom="0.25" header="0" footer="0"/>
  <pageSetup orientation="portrait" r:id="rId1"/>
  <headerFooter alignWithMargins="0"/>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view="pageLayout" zoomScaleNormal="100" workbookViewId="0">
      <selection activeCell="A2" sqref="A2:I2"/>
    </sheetView>
  </sheetViews>
  <sheetFormatPr defaultRowHeight="12.75" x14ac:dyDescent="0.2"/>
  <sheetData>
    <row r="1" spans="1:18" x14ac:dyDescent="0.2">
      <c r="A1" s="478" t="s">
        <v>255</v>
      </c>
      <c r="B1" s="478"/>
      <c r="C1" s="478"/>
      <c r="D1" s="478"/>
      <c r="E1" s="478"/>
      <c r="F1" s="507"/>
      <c r="G1" s="507"/>
      <c r="H1" s="507"/>
      <c r="I1" s="507"/>
    </row>
    <row r="2" spans="1:18" ht="12.75" customHeight="1" x14ac:dyDescent="0.2">
      <c r="A2" s="479" t="s">
        <v>397</v>
      </c>
      <c r="B2" s="479"/>
      <c r="C2" s="479"/>
      <c r="D2" s="479"/>
      <c r="E2" s="479"/>
      <c r="F2" s="479"/>
      <c r="G2" s="479"/>
      <c r="H2" s="479"/>
      <c r="I2" s="479"/>
    </row>
    <row r="3" spans="1:18" ht="18" customHeight="1" x14ac:dyDescent="0.2">
      <c r="A3" s="508" t="s">
        <v>417</v>
      </c>
      <c r="B3" s="508"/>
      <c r="C3" s="508"/>
      <c r="D3" s="508"/>
      <c r="E3" s="508"/>
      <c r="F3" s="508"/>
      <c r="G3" s="508"/>
      <c r="H3" s="508"/>
      <c r="I3" s="508"/>
    </row>
    <row r="4" spans="1:18" ht="7.5" customHeight="1" x14ac:dyDescent="0.2">
      <c r="A4" s="509"/>
      <c r="B4" s="509"/>
      <c r="C4" s="509"/>
      <c r="D4" s="509"/>
      <c r="E4" s="509"/>
      <c r="F4" s="509"/>
      <c r="G4" s="509"/>
      <c r="H4" s="509"/>
      <c r="I4" s="509"/>
      <c r="L4" s="3"/>
      <c r="M4" s="3"/>
    </row>
    <row r="5" spans="1:18" ht="18" customHeight="1" x14ac:dyDescent="0.2">
      <c r="A5" s="491" t="s">
        <v>414</v>
      </c>
      <c r="B5" s="492"/>
      <c r="C5" s="492"/>
      <c r="D5" s="492"/>
      <c r="E5" s="492"/>
      <c r="F5" s="492"/>
      <c r="G5" s="492"/>
      <c r="H5" s="492"/>
      <c r="I5" s="492"/>
      <c r="K5" s="8"/>
      <c r="L5" s="6" t="s">
        <v>21</v>
      </c>
      <c r="M5" s="6"/>
      <c r="N5" s="6"/>
      <c r="O5" s="6"/>
      <c r="P5" s="6" t="s">
        <v>156</v>
      </c>
      <c r="Q5" s="6"/>
    </row>
    <row r="6" spans="1:18" ht="9" customHeight="1" x14ac:dyDescent="0.2">
      <c r="A6" s="66" t="s">
        <v>249</v>
      </c>
      <c r="B6" s="510" t="s">
        <v>240</v>
      </c>
      <c r="C6" s="510"/>
      <c r="D6" s="510"/>
      <c r="E6" s="511" t="s">
        <v>250</v>
      </c>
      <c r="F6" s="511"/>
      <c r="G6" s="512" t="s">
        <v>244</v>
      </c>
      <c r="H6" s="512"/>
      <c r="I6" s="512"/>
      <c r="K6" s="6" t="s">
        <v>155</v>
      </c>
      <c r="L6" s="245">
        <v>4.4975868732594844</v>
      </c>
      <c r="M6" s="245">
        <v>4.6745191542732529</v>
      </c>
      <c r="N6" s="245"/>
      <c r="O6" s="6" t="s">
        <v>155</v>
      </c>
      <c r="P6" s="249">
        <v>2.4265983513792775</v>
      </c>
      <c r="Q6" s="249">
        <v>2.5593359569302105</v>
      </c>
      <c r="R6" s="249"/>
    </row>
    <row r="7" spans="1:18" x14ac:dyDescent="0.2">
      <c r="A7" s="56"/>
      <c r="B7" s="56"/>
      <c r="C7" s="56"/>
      <c r="D7" s="56"/>
      <c r="E7" s="56"/>
      <c r="F7" s="56"/>
      <c r="G7" s="56"/>
      <c r="H7" s="56"/>
      <c r="I7" s="56"/>
      <c r="K7" s="6" t="s">
        <v>22</v>
      </c>
      <c r="L7" s="245">
        <v>4.5500171518757009</v>
      </c>
      <c r="M7" s="245">
        <v>4.7934012997561632</v>
      </c>
      <c r="N7" s="245"/>
      <c r="O7" s="6" t="s">
        <v>22</v>
      </c>
      <c r="P7" s="249">
        <v>2.5480946474197079</v>
      </c>
      <c r="Q7" s="249">
        <v>2.7050541221317248</v>
      </c>
      <c r="R7" s="249"/>
    </row>
    <row r="8" spans="1:18" x14ac:dyDescent="0.2">
      <c r="A8" s="56"/>
      <c r="B8" s="56"/>
      <c r="C8" s="56"/>
      <c r="D8" s="56"/>
      <c r="E8" s="56"/>
      <c r="F8" s="56"/>
      <c r="G8" s="56"/>
      <c r="H8" s="56"/>
      <c r="I8" s="56"/>
      <c r="K8" s="6" t="s">
        <v>23</v>
      </c>
      <c r="L8" s="245">
        <v>4.3105551392396926</v>
      </c>
      <c r="M8" s="245">
        <v>4.5485330028676474</v>
      </c>
      <c r="N8" s="245"/>
      <c r="O8" s="6" t="s">
        <v>23</v>
      </c>
      <c r="P8" s="249">
        <v>2.7314072564615497</v>
      </c>
      <c r="Q8" s="249">
        <v>2.8584727996016643</v>
      </c>
      <c r="R8" s="249"/>
    </row>
    <row r="9" spans="1:18" x14ac:dyDescent="0.2">
      <c r="A9" s="56"/>
      <c r="B9" s="56"/>
      <c r="C9" s="56"/>
      <c r="D9" s="56"/>
      <c r="E9" s="56"/>
      <c r="F9" s="56"/>
      <c r="G9" s="56"/>
      <c r="H9" s="56"/>
      <c r="I9" s="56"/>
      <c r="K9" s="6" t="s">
        <v>24</v>
      </c>
      <c r="L9" s="245">
        <v>4.0955128075996106</v>
      </c>
      <c r="M9" s="245">
        <v>4.3414543976122433</v>
      </c>
      <c r="N9" s="245"/>
      <c r="O9" s="6" t="s">
        <v>24</v>
      </c>
      <c r="P9" s="249">
        <v>2.8534920815243368</v>
      </c>
      <c r="Q9" s="249">
        <v>3.0022005008979629</v>
      </c>
      <c r="R9" s="249"/>
    </row>
    <row r="10" spans="1:18" x14ac:dyDescent="0.2">
      <c r="A10" s="56"/>
      <c r="B10" s="56"/>
      <c r="C10" s="56"/>
      <c r="D10" s="56"/>
      <c r="E10" s="56"/>
      <c r="F10" s="56"/>
      <c r="G10" s="56"/>
      <c r="H10" s="56"/>
      <c r="I10" s="56"/>
      <c r="K10" s="6" t="s">
        <v>25</v>
      </c>
      <c r="L10" s="245">
        <v>4.1449621186350161</v>
      </c>
      <c r="M10" s="245">
        <v>4.4826856552310632</v>
      </c>
      <c r="N10" s="245"/>
      <c r="O10" s="6" t="s">
        <v>25</v>
      </c>
      <c r="P10" s="249">
        <v>3.0987937130311214</v>
      </c>
      <c r="Q10" s="249">
        <v>3.2734293175884428</v>
      </c>
      <c r="R10" s="249"/>
    </row>
    <row r="11" spans="1:18" x14ac:dyDescent="0.2">
      <c r="A11" s="56"/>
      <c r="B11" s="56"/>
      <c r="C11" s="56"/>
      <c r="D11" s="56"/>
      <c r="E11" s="56"/>
      <c r="F11" s="56"/>
      <c r="G11" s="56"/>
      <c r="H11" s="56"/>
      <c r="I11" s="56"/>
      <c r="K11" s="6" t="s">
        <v>26</v>
      </c>
      <c r="L11" s="245">
        <v>3.7624589105654889</v>
      </c>
      <c r="M11" s="245">
        <v>4.1722704603832028</v>
      </c>
      <c r="N11" s="245"/>
      <c r="O11" s="6" t="s">
        <v>26</v>
      </c>
      <c r="P11" s="249">
        <v>3.0984381645167547</v>
      </c>
      <c r="Q11" s="249">
        <v>3.1945654156339343</v>
      </c>
      <c r="R11" s="249"/>
    </row>
    <row r="12" spans="1:18" x14ac:dyDescent="0.2">
      <c r="A12" s="56"/>
      <c r="B12" s="56"/>
      <c r="C12" s="56"/>
      <c r="D12" s="56"/>
      <c r="E12" s="56"/>
      <c r="F12" s="56"/>
      <c r="G12" s="56"/>
      <c r="H12" s="56"/>
      <c r="I12" s="56"/>
      <c r="K12" s="6" t="s">
        <v>27</v>
      </c>
      <c r="L12" s="245">
        <v>3.8193398262680511</v>
      </c>
      <c r="M12" s="245">
        <v>4.1351070072339775</v>
      </c>
      <c r="N12" s="245"/>
      <c r="O12" s="6" t="s">
        <v>27</v>
      </c>
      <c r="P12" s="249">
        <v>3.0664833684078734</v>
      </c>
      <c r="Q12" s="249">
        <v>3.1193213217024738</v>
      </c>
      <c r="R12" s="249"/>
    </row>
    <row r="13" spans="1:18" x14ac:dyDescent="0.2">
      <c r="A13" s="56"/>
      <c r="B13" s="56"/>
      <c r="C13" s="56"/>
      <c r="D13" s="56"/>
      <c r="E13" s="56"/>
      <c r="F13" s="56"/>
      <c r="G13" s="56"/>
      <c r="H13" s="56"/>
      <c r="I13" s="56"/>
      <c r="K13" s="6" t="s">
        <v>28</v>
      </c>
      <c r="L13" s="245">
        <v>3.6680362647104281</v>
      </c>
      <c r="M13" s="245">
        <v>3.8644688157397695</v>
      </c>
      <c r="N13" s="245"/>
      <c r="O13" s="6" t="s">
        <v>28</v>
      </c>
      <c r="P13" s="249">
        <v>2.8693418467787479</v>
      </c>
      <c r="Q13" s="249">
        <v>2.916469245230775</v>
      </c>
      <c r="R13" s="249"/>
    </row>
    <row r="14" spans="1:18" x14ac:dyDescent="0.2">
      <c r="A14" s="56"/>
      <c r="B14" s="56"/>
      <c r="C14" s="56"/>
      <c r="D14" s="56"/>
      <c r="E14" s="56"/>
      <c r="F14" s="56"/>
      <c r="G14" s="56"/>
      <c r="H14" s="56"/>
      <c r="I14" s="56"/>
      <c r="K14" s="6" t="s">
        <v>29</v>
      </c>
      <c r="L14" s="245">
        <v>3.5037608788348531</v>
      </c>
      <c r="M14" s="245">
        <v>3.5705385345081928</v>
      </c>
      <c r="N14" s="245"/>
      <c r="O14" s="6" t="s">
        <v>29</v>
      </c>
      <c r="P14" s="249">
        <v>3.10709035151238</v>
      </c>
      <c r="Q14" s="249">
        <v>3.1278676545107733</v>
      </c>
      <c r="R14" s="249"/>
    </row>
    <row r="15" spans="1:18" x14ac:dyDescent="0.2">
      <c r="A15" s="56"/>
      <c r="B15" s="56"/>
      <c r="C15" s="56"/>
      <c r="D15" s="56"/>
      <c r="E15" s="56"/>
      <c r="F15" s="56"/>
      <c r="G15" s="56"/>
      <c r="H15" s="56"/>
      <c r="I15" s="56"/>
      <c r="K15" s="6" t="s">
        <v>30</v>
      </c>
      <c r="L15" s="245">
        <v>3.0223952474508065</v>
      </c>
      <c r="M15" s="245">
        <v>3.1196232969186513</v>
      </c>
      <c r="N15" s="245"/>
      <c r="O15" s="6" t="s">
        <v>30</v>
      </c>
      <c r="P15" s="249">
        <v>3.3528493338859362</v>
      </c>
      <c r="Q15" s="249">
        <v>3.353676921168665</v>
      </c>
      <c r="R15" s="249"/>
    </row>
    <row r="16" spans="1:18" x14ac:dyDescent="0.2">
      <c r="A16" s="56"/>
      <c r="B16" s="56"/>
      <c r="C16" s="56"/>
      <c r="D16" s="56"/>
      <c r="E16" s="56"/>
      <c r="F16" s="56"/>
      <c r="G16" s="56"/>
      <c r="H16" s="56"/>
      <c r="I16" s="56"/>
      <c r="K16" s="6" t="s">
        <v>31</v>
      </c>
      <c r="L16" s="245">
        <v>2.6369816593752415</v>
      </c>
      <c r="M16" s="245">
        <v>2.6229166326172115</v>
      </c>
      <c r="N16" s="245"/>
      <c r="O16" s="6" t="s">
        <v>31</v>
      </c>
      <c r="P16" s="249">
        <v>3.9135214846774042</v>
      </c>
      <c r="Q16" s="249">
        <v>3.8378225722759987</v>
      </c>
      <c r="R16" s="249"/>
    </row>
    <row r="17" spans="1:18" x14ac:dyDescent="0.2">
      <c r="A17" s="56"/>
      <c r="B17" s="56"/>
      <c r="C17" s="56"/>
      <c r="D17" s="56"/>
      <c r="E17" s="56"/>
      <c r="F17" s="56"/>
      <c r="G17" s="56"/>
      <c r="H17" s="56"/>
      <c r="I17" s="56"/>
      <c r="K17" s="6" t="s">
        <v>32</v>
      </c>
      <c r="L17" s="245">
        <v>2.1344922437558367</v>
      </c>
      <c r="M17" s="245">
        <v>1.997662754902366</v>
      </c>
      <c r="N17" s="245"/>
      <c r="O17" s="6" t="s">
        <v>32</v>
      </c>
      <c r="P17" s="249">
        <v>3.8953019024732449</v>
      </c>
      <c r="Q17" s="249">
        <v>3.758088032292719</v>
      </c>
      <c r="R17" s="249"/>
    </row>
    <row r="18" spans="1:18" x14ac:dyDescent="0.2">
      <c r="A18" s="56"/>
      <c r="B18" s="56"/>
      <c r="C18" s="56"/>
      <c r="D18" s="56"/>
      <c r="E18" s="56"/>
      <c r="F18" s="56"/>
      <c r="G18" s="56"/>
      <c r="H18" s="56"/>
      <c r="I18" s="56"/>
      <c r="K18" s="6" t="s">
        <v>33</v>
      </c>
      <c r="L18" s="245">
        <v>1.6635047958012774</v>
      </c>
      <c r="M18" s="245">
        <v>1.497732591352946</v>
      </c>
      <c r="N18" s="245"/>
      <c r="O18" s="6" t="s">
        <v>33</v>
      </c>
      <c r="P18" s="249">
        <v>3.6073096317535414</v>
      </c>
      <c r="Q18" s="249">
        <v>3.4025162198750505</v>
      </c>
      <c r="R18" s="249"/>
    </row>
    <row r="19" spans="1:18" x14ac:dyDescent="0.2">
      <c r="A19" s="56"/>
      <c r="B19" s="56"/>
      <c r="C19" s="56"/>
      <c r="D19" s="56"/>
      <c r="E19" s="56"/>
      <c r="F19" s="56"/>
      <c r="G19" s="56"/>
      <c r="H19" s="56"/>
      <c r="I19" s="56"/>
      <c r="K19" s="6" t="s">
        <v>34</v>
      </c>
      <c r="L19" s="245">
        <v>1.2389947409903874</v>
      </c>
      <c r="M19" s="245">
        <v>1.0411486285277656</v>
      </c>
      <c r="N19" s="245"/>
      <c r="O19" s="6" t="s">
        <v>34</v>
      </c>
      <c r="P19" s="249">
        <v>3.064460489823285</v>
      </c>
      <c r="Q19" s="249">
        <v>2.8421758130677857</v>
      </c>
      <c r="R19" s="249"/>
    </row>
    <row r="20" spans="1:18" x14ac:dyDescent="0.2">
      <c r="A20" s="56"/>
      <c r="B20" s="56"/>
      <c r="C20" s="56"/>
      <c r="D20" s="56"/>
      <c r="E20" s="56"/>
      <c r="F20" s="56"/>
      <c r="G20" s="56"/>
      <c r="H20" s="56"/>
      <c r="I20" s="56"/>
      <c r="K20" s="6" t="s">
        <v>35</v>
      </c>
      <c r="L20" s="245">
        <v>0.88329490201874483</v>
      </c>
      <c r="M20" s="245">
        <v>0.69069579928093705</v>
      </c>
      <c r="N20" s="245"/>
      <c r="O20" s="6" t="s">
        <v>35</v>
      </c>
      <c r="P20" s="249">
        <v>2.3370664745556669</v>
      </c>
      <c r="Q20" s="249">
        <v>2.0522088046271549</v>
      </c>
      <c r="R20" s="249"/>
    </row>
    <row r="21" spans="1:18" x14ac:dyDescent="0.2">
      <c r="A21" s="56"/>
      <c r="B21" s="56"/>
      <c r="C21" s="56"/>
      <c r="D21" s="56"/>
      <c r="E21" s="56"/>
      <c r="F21" s="56"/>
      <c r="G21" s="56"/>
      <c r="H21" s="56"/>
      <c r="I21" s="56"/>
      <c r="K21" s="6" t="s">
        <v>36</v>
      </c>
      <c r="L21" s="245">
        <v>0.62863122167707508</v>
      </c>
      <c r="M21" s="245">
        <v>0.47267792987348878</v>
      </c>
      <c r="N21" s="245"/>
      <c r="O21" s="6" t="s">
        <v>36</v>
      </c>
      <c r="P21" s="249">
        <v>1.7266772963179304</v>
      </c>
      <c r="Q21" s="249">
        <v>1.4197320612732658</v>
      </c>
      <c r="R21" s="249"/>
    </row>
    <row r="22" spans="1:18" x14ac:dyDescent="0.2">
      <c r="A22" s="56"/>
      <c r="B22" s="56"/>
      <c r="C22" s="56"/>
      <c r="D22" s="56"/>
      <c r="E22" s="56"/>
      <c r="F22" s="56"/>
      <c r="G22" s="56"/>
      <c r="H22" s="56"/>
      <c r="I22" s="56"/>
      <c r="K22" s="6" t="s">
        <v>37</v>
      </c>
      <c r="L22" s="245">
        <v>0.44631799554020457</v>
      </c>
      <c r="M22" s="245">
        <v>0.29907593443876734</v>
      </c>
      <c r="N22" s="245"/>
      <c r="O22" s="6" t="s">
        <v>37</v>
      </c>
      <c r="P22" s="249">
        <v>1.3725869360434571</v>
      </c>
      <c r="Q22" s="249">
        <v>0.98829774361923373</v>
      </c>
      <c r="R22" s="249"/>
    </row>
    <row r="23" spans="1:18" x14ac:dyDescent="0.2">
      <c r="A23" s="513" t="s">
        <v>359</v>
      </c>
      <c r="B23" s="513"/>
      <c r="C23" s="513"/>
      <c r="D23" s="513"/>
      <c r="E23" s="513"/>
      <c r="F23" s="513"/>
      <c r="G23" s="513"/>
      <c r="H23" s="513"/>
      <c r="I23" s="513"/>
      <c r="K23" s="6" t="s">
        <v>38</v>
      </c>
      <c r="L23" s="245">
        <v>0.26766989347810088</v>
      </c>
      <c r="M23" s="245">
        <v>0.15640034644381698</v>
      </c>
      <c r="N23" s="245"/>
      <c r="O23" s="6" t="s">
        <v>38</v>
      </c>
      <c r="P23" s="249">
        <v>0.97818487013438571</v>
      </c>
      <c r="Q23" s="249">
        <v>0.57996496277047449</v>
      </c>
      <c r="R23" s="249"/>
    </row>
    <row r="24" spans="1:18" ht="13.5" thickBot="1" x14ac:dyDescent="0.25">
      <c r="A24" s="514"/>
      <c r="B24" s="514"/>
      <c r="C24" s="514"/>
      <c r="D24" s="514"/>
      <c r="E24" s="514"/>
      <c r="F24" s="514"/>
      <c r="G24" s="514"/>
      <c r="H24" s="514"/>
      <c r="I24" s="514"/>
      <c r="K24" s="6" t="s">
        <v>85</v>
      </c>
      <c r="L24" s="246">
        <v>0.17919289334432836</v>
      </c>
      <c r="M24" s="246">
        <v>6.5382193618206325E-2</v>
      </c>
      <c r="N24" s="246"/>
      <c r="O24" s="6" t="s">
        <v>85</v>
      </c>
      <c r="P24" s="251">
        <v>0.6779550449928412</v>
      </c>
      <c r="Q24" s="251">
        <v>0.28314728911224857</v>
      </c>
      <c r="R24" s="251"/>
    </row>
    <row r="25" spans="1:18" x14ac:dyDescent="0.2">
      <c r="A25" s="66" t="s">
        <v>249</v>
      </c>
      <c r="B25" s="515" t="s">
        <v>304</v>
      </c>
      <c r="C25" s="515"/>
      <c r="D25" s="515"/>
      <c r="E25" s="56"/>
      <c r="F25" s="66" t="s">
        <v>249</v>
      </c>
      <c r="G25" s="516" t="s">
        <v>345</v>
      </c>
      <c r="H25" s="516"/>
      <c r="I25" s="516"/>
      <c r="L25" s="6" t="s">
        <v>157</v>
      </c>
      <c r="M25" s="6"/>
      <c r="N25" s="6"/>
      <c r="O25" s="6"/>
      <c r="P25" s="6" t="s">
        <v>346</v>
      </c>
      <c r="Q25" s="6"/>
    </row>
    <row r="26" spans="1:18" x14ac:dyDescent="0.2">
      <c r="A26" s="56"/>
      <c r="B26" s="56"/>
      <c r="C26" s="56"/>
      <c r="D26" s="56"/>
      <c r="E26" s="56"/>
      <c r="F26" s="56"/>
      <c r="G26" s="56"/>
      <c r="H26" s="56"/>
      <c r="I26" s="56"/>
      <c r="K26" s="6" t="s">
        <v>155</v>
      </c>
      <c r="L26" s="245">
        <v>0.2069276704402121</v>
      </c>
      <c r="M26" s="245">
        <v>0.22947060576872214</v>
      </c>
      <c r="N26" s="245"/>
      <c r="O26" s="6" t="s">
        <v>155</v>
      </c>
      <c r="P26" s="249">
        <v>6.8011967876110901</v>
      </c>
      <c r="Q26" s="249">
        <v>7.0610190886845103</v>
      </c>
      <c r="R26" s="249"/>
    </row>
    <row r="27" spans="1:18" x14ac:dyDescent="0.2">
      <c r="K27" s="6" t="s">
        <v>22</v>
      </c>
      <c r="L27" s="245">
        <v>0.46561964032127545</v>
      </c>
      <c r="M27" s="245">
        <v>0.49685644958249975</v>
      </c>
      <c r="N27" s="245"/>
      <c r="O27" s="6" t="s">
        <v>22</v>
      </c>
      <c r="P27" s="249">
        <v>6.7428873279986385</v>
      </c>
      <c r="Q27" s="249">
        <v>7.1001711564282965</v>
      </c>
      <c r="R27" s="249"/>
    </row>
    <row r="28" spans="1:18" x14ac:dyDescent="0.2">
      <c r="K28" s="6" t="s">
        <v>23</v>
      </c>
      <c r="L28" s="245">
        <v>1.0440264925860891</v>
      </c>
      <c r="M28" s="245">
        <v>1.0774341797840281</v>
      </c>
      <c r="N28" s="245"/>
      <c r="O28" s="6" t="s">
        <v>23</v>
      </c>
      <c r="P28" s="249">
        <v>6.0643201017425241</v>
      </c>
      <c r="Q28" s="249">
        <v>6.4121295470293518</v>
      </c>
      <c r="R28" s="249"/>
    </row>
    <row r="29" spans="1:18" x14ac:dyDescent="0.2">
      <c r="K29" s="6" t="s">
        <v>24</v>
      </c>
      <c r="L29" s="245">
        <v>1.7977408051532393</v>
      </c>
      <c r="M29" s="245">
        <v>2.2235333841391305</v>
      </c>
      <c r="N29" s="245"/>
      <c r="O29" s="6" t="s">
        <v>24</v>
      </c>
      <c r="P29" s="249">
        <v>5.3291624906779136</v>
      </c>
      <c r="Q29" s="249">
        <v>5.4785439714577953</v>
      </c>
      <c r="R29" s="249"/>
    </row>
    <row r="30" spans="1:18" x14ac:dyDescent="0.2">
      <c r="K30" s="6" t="s">
        <v>25</v>
      </c>
      <c r="L30" s="245">
        <v>2.7324099693139408</v>
      </c>
      <c r="M30" s="245">
        <v>3.352602336040817</v>
      </c>
      <c r="N30" s="245"/>
      <c r="O30" s="6" t="s">
        <v>25</v>
      </c>
      <c r="P30" s="249">
        <v>4.9033465490685986</v>
      </c>
      <c r="Q30" s="249">
        <v>5.0894155340383769</v>
      </c>
      <c r="R30" s="249"/>
    </row>
    <row r="31" spans="1:18" x14ac:dyDescent="0.2">
      <c r="K31" s="6" t="s">
        <v>26</v>
      </c>
      <c r="L31" s="245">
        <v>4.198389851026481</v>
      </c>
      <c r="M31" s="245">
        <v>5.0472497541182824</v>
      </c>
      <c r="N31" s="245"/>
      <c r="O31" s="6" t="s">
        <v>26</v>
      </c>
      <c r="P31" s="249">
        <v>3.5284121618144528</v>
      </c>
      <c r="Q31" s="249">
        <v>3.7025032566453508</v>
      </c>
      <c r="R31" s="249"/>
    </row>
    <row r="32" spans="1:18" x14ac:dyDescent="0.2">
      <c r="K32" s="6" t="s">
        <v>27</v>
      </c>
      <c r="L32" s="245">
        <v>5.1198316849427128</v>
      </c>
      <c r="M32" s="245">
        <v>6.0628113221594777</v>
      </c>
      <c r="N32" s="245"/>
      <c r="O32" s="6" t="s">
        <v>27</v>
      </c>
      <c r="P32" s="249">
        <v>3.1211193903014696</v>
      </c>
      <c r="Q32" s="249">
        <v>3.1001427833490078</v>
      </c>
      <c r="R32" s="249"/>
    </row>
    <row r="33" spans="1:18" x14ac:dyDescent="0.2">
      <c r="K33" s="6" t="s">
        <v>28</v>
      </c>
      <c r="L33" s="245">
        <v>5.7580128063146327</v>
      </c>
      <c r="M33" s="245">
        <v>6.3495433669653618</v>
      </c>
      <c r="N33" s="245"/>
      <c r="O33" s="6" t="s">
        <v>28</v>
      </c>
      <c r="P33" s="249">
        <v>2.5459497846566732</v>
      </c>
      <c r="Q33" s="249">
        <v>2.5302583591403178</v>
      </c>
      <c r="R33" s="249"/>
    </row>
    <row r="34" spans="1:18" x14ac:dyDescent="0.2">
      <c r="K34" s="6" t="s">
        <v>29</v>
      </c>
      <c r="L34" s="245">
        <v>5.9977057084297476</v>
      </c>
      <c r="M34" s="245">
        <v>6.1800024630915784</v>
      </c>
      <c r="N34" s="245"/>
      <c r="O34" s="6" t="s">
        <v>29</v>
      </c>
      <c r="P34" s="249">
        <v>2.1647880628335749</v>
      </c>
      <c r="Q34" s="249">
        <v>2.1695447261260705</v>
      </c>
      <c r="R34" s="249"/>
    </row>
    <row r="35" spans="1:18" x14ac:dyDescent="0.2">
      <c r="K35" s="6" t="s">
        <v>30</v>
      </c>
      <c r="L35" s="245">
        <v>5.28627429524572</v>
      </c>
      <c r="M35" s="245">
        <v>5.5379199787450846</v>
      </c>
      <c r="N35" s="245"/>
      <c r="O35" s="6" t="s">
        <v>30</v>
      </c>
      <c r="P35" s="249">
        <v>1.8069423361670252</v>
      </c>
      <c r="Q35" s="249">
        <v>1.8212651778588729</v>
      </c>
      <c r="R35" s="249"/>
    </row>
    <row r="36" spans="1:18" x14ac:dyDescent="0.2">
      <c r="K36" s="6" t="s">
        <v>31</v>
      </c>
      <c r="L36" s="245">
        <v>4.4262439558017546</v>
      </c>
      <c r="M36" s="245">
        <v>4.5594394927875825</v>
      </c>
      <c r="N36" s="245"/>
      <c r="O36" s="6" t="s">
        <v>31</v>
      </c>
      <c r="P36" s="249">
        <v>1.6763455028808409</v>
      </c>
      <c r="Q36" s="249">
        <v>1.5832178243022101</v>
      </c>
      <c r="R36" s="249"/>
    </row>
    <row r="37" spans="1:18" x14ac:dyDescent="0.2">
      <c r="K37" s="6" t="s">
        <v>32</v>
      </c>
      <c r="L37" s="245">
        <v>3.4772231642312681</v>
      </c>
      <c r="M37" s="245">
        <v>3.3669902311010955</v>
      </c>
      <c r="N37" s="245"/>
      <c r="O37" s="6" t="s">
        <v>32</v>
      </c>
      <c r="P37" s="249">
        <v>1.4135940986220419</v>
      </c>
      <c r="Q37" s="249">
        <v>1.2624851980148859</v>
      </c>
      <c r="R37" s="249"/>
    </row>
    <row r="38" spans="1:18" x14ac:dyDescent="0.2">
      <c r="K38" s="6" t="s">
        <v>33</v>
      </c>
      <c r="L38" s="245">
        <v>2.6485384370000085</v>
      </c>
      <c r="M38" s="245">
        <v>2.4031774192219686</v>
      </c>
      <c r="N38" s="245"/>
      <c r="O38" s="6" t="s">
        <v>33</v>
      </c>
      <c r="P38" s="249">
        <v>1.1346505674476774</v>
      </c>
      <c r="Q38" s="249">
        <v>1.0116087619406853</v>
      </c>
      <c r="R38" s="249"/>
    </row>
    <row r="39" spans="1:18" x14ac:dyDescent="0.2">
      <c r="K39" s="6" t="s">
        <v>34</v>
      </c>
      <c r="L39" s="245">
        <v>1.9318482144943459</v>
      </c>
      <c r="M39" s="245">
        <v>1.5862900405871276</v>
      </c>
      <c r="N39" s="245"/>
      <c r="O39" s="6" t="s">
        <v>34</v>
      </c>
      <c r="P39" s="249">
        <v>0.86700897952325995</v>
      </c>
      <c r="Q39" s="249">
        <v>0.74846792326027822</v>
      </c>
      <c r="R39" s="249"/>
    </row>
    <row r="40" spans="1:18" x14ac:dyDescent="0.2">
      <c r="K40" s="6" t="s">
        <v>35</v>
      </c>
      <c r="L40" s="245">
        <v>1.4532499363891316</v>
      </c>
      <c r="M40" s="245">
        <v>1.0609945719243725</v>
      </c>
      <c r="N40" s="245"/>
      <c r="O40" s="6" t="s">
        <v>35</v>
      </c>
      <c r="P40" s="249">
        <v>0.5772920232425589</v>
      </c>
      <c r="Q40" s="249">
        <v>0.49188627290952297</v>
      </c>
      <c r="R40" s="249"/>
    </row>
    <row r="41" spans="1:18" x14ac:dyDescent="0.2">
      <c r="K41" s="6" t="s">
        <v>36</v>
      </c>
      <c r="L41" s="245">
        <v>1.0358921766895686</v>
      </c>
      <c r="M41" s="245">
        <v>0.74709805689845166</v>
      </c>
      <c r="N41" s="245"/>
      <c r="O41" s="6" t="s">
        <v>36</v>
      </c>
      <c r="P41" s="249">
        <v>0.40997708734763727</v>
      </c>
      <c r="Q41" s="249">
        <v>0.32534464250893685</v>
      </c>
      <c r="R41" s="249"/>
    </row>
    <row r="42" spans="1:18" x14ac:dyDescent="0.2">
      <c r="K42" s="6" t="s">
        <v>37</v>
      </c>
      <c r="L42" s="245">
        <v>0.68729270123377884</v>
      </c>
      <c r="M42" s="245">
        <v>0.43348132089062785</v>
      </c>
      <c r="N42" s="245"/>
      <c r="O42" s="6" t="s">
        <v>37</v>
      </c>
      <c r="P42" s="249">
        <v>0.316941204025528</v>
      </c>
      <c r="Q42" s="249">
        <v>0.22691509244755917</v>
      </c>
      <c r="R42" s="249"/>
    </row>
    <row r="43" spans="1:18" x14ac:dyDescent="0.2">
      <c r="K43" s="6" t="s">
        <v>38</v>
      </c>
      <c r="L43" s="245">
        <v>0.41521796832041458</v>
      </c>
      <c r="M43" s="245">
        <v>0.2221911702052754</v>
      </c>
      <c r="N43" s="245"/>
      <c r="O43" s="6" t="s">
        <v>38</v>
      </c>
      <c r="P43" s="249">
        <v>0.18845287996490639</v>
      </c>
      <c r="Q43" s="249">
        <v>0.1210779433523127</v>
      </c>
      <c r="R43" s="249"/>
    </row>
    <row r="44" spans="1:18" ht="12.75" customHeight="1" thickBot="1" x14ac:dyDescent="0.25">
      <c r="A44" s="517" t="s">
        <v>469</v>
      </c>
      <c r="B44" s="517"/>
      <c r="C44" s="517"/>
      <c r="D44" s="517"/>
      <c r="E44" s="517"/>
      <c r="F44" s="517"/>
      <c r="G44" s="517"/>
      <c r="H44" s="517"/>
      <c r="I44" s="517"/>
      <c r="J44" s="315"/>
      <c r="K44" s="315" t="s">
        <v>85</v>
      </c>
      <c r="L44" s="246">
        <v>0.28105874805003089</v>
      </c>
      <c r="M44" s="246">
        <v>9.9409630004165084E-2</v>
      </c>
      <c r="N44" s="246"/>
      <c r="O44" s="6" t="s">
        <v>85</v>
      </c>
      <c r="P44" s="251">
        <v>0.12450218458802151</v>
      </c>
      <c r="Q44" s="251">
        <v>4.7113219991226599E-2</v>
      </c>
      <c r="R44" s="251"/>
    </row>
    <row r="45" spans="1:18" ht="17.25" customHeight="1" x14ac:dyDescent="0.2">
      <c r="A45" s="514"/>
      <c r="B45" s="514"/>
      <c r="C45" s="514"/>
      <c r="D45" s="514"/>
      <c r="E45" s="514"/>
      <c r="F45" s="514"/>
      <c r="G45" s="514"/>
      <c r="H45" s="514"/>
      <c r="I45" s="514"/>
    </row>
  </sheetData>
  <mergeCells count="15">
    <mergeCell ref="A45:I45"/>
    <mergeCell ref="A24:I24"/>
    <mergeCell ref="B25:D25"/>
    <mergeCell ref="G25:I25"/>
    <mergeCell ref="A44:I44"/>
    <mergeCell ref="A5:I5"/>
    <mergeCell ref="B6:D6"/>
    <mergeCell ref="E6:F6"/>
    <mergeCell ref="G6:I6"/>
    <mergeCell ref="A23:I23"/>
    <mergeCell ref="A1:E1"/>
    <mergeCell ref="F1:I1"/>
    <mergeCell ref="A2:I2"/>
    <mergeCell ref="A3:I3"/>
    <mergeCell ref="A4:I4"/>
  </mergeCells>
  <pageMargins left="1.05" right="1.05" top="0.5" bottom="0.2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view="pageLayout" zoomScale="150" zoomScaleNormal="100" zoomScaleSheetLayoutView="100" zoomScalePageLayoutView="150" workbookViewId="0">
      <selection activeCell="A2" sqref="A2:G2"/>
    </sheetView>
  </sheetViews>
  <sheetFormatPr defaultRowHeight="8.25" x14ac:dyDescent="0.15"/>
  <cols>
    <col min="1" max="1" width="14" style="69" customWidth="1"/>
    <col min="2" max="7" width="11.42578125" style="69" customWidth="1"/>
    <col min="8" max="8" width="12.7109375" style="69" customWidth="1"/>
    <col min="9" max="16384" width="9.140625" style="69"/>
  </cols>
  <sheetData>
    <row r="1" spans="1:8" ht="10.5" customHeight="1" x14ac:dyDescent="0.15">
      <c r="A1" s="195" t="s">
        <v>368</v>
      </c>
    </row>
    <row r="2" spans="1:8" ht="12.75" customHeight="1" x14ac:dyDescent="0.15">
      <c r="A2" s="454" t="s">
        <v>396</v>
      </c>
      <c r="B2" s="454"/>
      <c r="C2" s="454"/>
      <c r="D2" s="454"/>
      <c r="E2" s="454"/>
      <c r="F2" s="454"/>
      <c r="G2" s="454"/>
    </row>
    <row r="3" spans="1:8" ht="18" customHeight="1" x14ac:dyDescent="0.15">
      <c r="A3" s="463" t="s">
        <v>418</v>
      </c>
      <c r="B3" s="463"/>
      <c r="C3" s="463"/>
      <c r="D3" s="463"/>
      <c r="E3" s="463"/>
      <c r="F3" s="463"/>
      <c r="G3" s="463"/>
    </row>
    <row r="4" spans="1:8" ht="7.5" customHeight="1" x14ac:dyDescent="0.15">
      <c r="A4" s="498"/>
      <c r="B4" s="498"/>
      <c r="C4" s="498"/>
      <c r="D4" s="498"/>
      <c r="E4" s="498"/>
      <c r="F4" s="498"/>
      <c r="G4" s="498"/>
    </row>
    <row r="5" spans="1:8" ht="18.75" customHeight="1" x14ac:dyDescent="0.15">
      <c r="A5" s="491" t="s">
        <v>419</v>
      </c>
      <c r="B5" s="492"/>
      <c r="C5" s="492"/>
      <c r="D5" s="492"/>
      <c r="E5" s="492"/>
      <c r="F5" s="492"/>
      <c r="G5" s="492"/>
    </row>
    <row r="6" spans="1:8" ht="9.1999999999999993" customHeight="1" x14ac:dyDescent="0.15">
      <c r="B6" s="36" t="s">
        <v>89</v>
      </c>
      <c r="C6" s="36" t="s">
        <v>41</v>
      </c>
      <c r="D6" s="36" t="s">
        <v>40</v>
      </c>
      <c r="E6" s="36" t="s">
        <v>39</v>
      </c>
      <c r="F6" s="36" t="s">
        <v>90</v>
      </c>
      <c r="G6" s="36" t="s">
        <v>0</v>
      </c>
    </row>
    <row r="7" spans="1:8" ht="9.1999999999999993" customHeight="1" x14ac:dyDescent="0.15">
      <c r="A7" s="20" t="s">
        <v>21</v>
      </c>
      <c r="B7" s="266">
        <v>17241810</v>
      </c>
      <c r="C7" s="266">
        <v>1321036</v>
      </c>
      <c r="D7" s="266">
        <v>3368299</v>
      </c>
      <c r="E7" s="266">
        <v>1329841</v>
      </c>
      <c r="F7" s="266">
        <v>14110187</v>
      </c>
      <c r="G7" s="266">
        <v>37371173</v>
      </c>
    </row>
    <row r="8" spans="1:8" ht="9.1999999999999993" customHeight="1" x14ac:dyDescent="0.15">
      <c r="A8" s="93" t="s">
        <v>342</v>
      </c>
      <c r="B8" s="267">
        <v>7007145</v>
      </c>
      <c r="C8" s="267">
        <v>546998</v>
      </c>
      <c r="D8" s="267">
        <v>1878542</v>
      </c>
      <c r="E8" s="267">
        <v>592400</v>
      </c>
      <c r="F8" s="267">
        <v>9146915</v>
      </c>
      <c r="G8" s="267">
        <v>19172000</v>
      </c>
      <c r="H8" s="26"/>
    </row>
    <row r="9" spans="1:8" ht="9.1999999999999993" customHeight="1" x14ac:dyDescent="0.15">
      <c r="A9" s="93" t="s">
        <v>80</v>
      </c>
      <c r="B9" s="267">
        <v>10234665</v>
      </c>
      <c r="C9" s="267">
        <v>774038</v>
      </c>
      <c r="D9" s="267">
        <v>1489757</v>
      </c>
      <c r="E9" s="267">
        <v>737441</v>
      </c>
      <c r="F9" s="267">
        <v>4963272</v>
      </c>
      <c r="G9" s="267">
        <v>18199173</v>
      </c>
      <c r="H9" s="26"/>
    </row>
    <row r="10" spans="1:8" ht="9.1999999999999993" customHeight="1" x14ac:dyDescent="0.15">
      <c r="A10" s="20" t="s">
        <v>65</v>
      </c>
      <c r="B10" s="266">
        <v>86507759</v>
      </c>
      <c r="C10" s="266">
        <v>2527872</v>
      </c>
      <c r="D10" s="266">
        <v>19812736</v>
      </c>
      <c r="E10" s="266">
        <v>11089860</v>
      </c>
      <c r="F10" s="266">
        <v>39445965</v>
      </c>
      <c r="G10" s="266">
        <v>159384192</v>
      </c>
      <c r="H10" s="26"/>
    </row>
    <row r="11" spans="1:8" ht="9.1999999999999993" customHeight="1" x14ac:dyDescent="0.15">
      <c r="A11" s="20" t="s">
        <v>66</v>
      </c>
      <c r="B11" s="266">
        <v>8913991</v>
      </c>
      <c r="C11" s="266">
        <v>1230409</v>
      </c>
      <c r="D11" s="266">
        <v>3719379</v>
      </c>
      <c r="E11" s="266">
        <v>1783670</v>
      </c>
      <c r="F11" s="266">
        <v>13629495</v>
      </c>
      <c r="G11" s="266">
        <v>29276944</v>
      </c>
      <c r="H11" s="26"/>
    </row>
    <row r="12" spans="1:8" ht="9.1999999999999993" customHeight="1" x14ac:dyDescent="0.15">
      <c r="A12" s="20" t="s">
        <v>67</v>
      </c>
      <c r="B12" s="266">
        <v>7948972</v>
      </c>
      <c r="C12" s="266">
        <v>183489</v>
      </c>
      <c r="D12" s="266">
        <v>727204</v>
      </c>
      <c r="E12" s="266">
        <v>616160</v>
      </c>
      <c r="F12" s="266">
        <v>3669925</v>
      </c>
      <c r="G12" s="266">
        <v>13145750</v>
      </c>
      <c r="H12" s="26"/>
    </row>
    <row r="13" spans="1:8" ht="9.1999999999999993" customHeight="1" thickBot="1" x14ac:dyDescent="0.2">
      <c r="A13" s="33" t="s">
        <v>68</v>
      </c>
      <c r="B13" s="268">
        <v>2399348</v>
      </c>
      <c r="C13" s="268">
        <v>168064</v>
      </c>
      <c r="D13" s="268">
        <v>745237</v>
      </c>
      <c r="E13" s="268">
        <v>283202</v>
      </c>
      <c r="F13" s="268">
        <v>2591332</v>
      </c>
      <c r="G13" s="268">
        <v>6187183</v>
      </c>
      <c r="H13" s="26"/>
    </row>
    <row r="14" spans="1:8" ht="9.1999999999999993" customHeight="1" x14ac:dyDescent="0.15">
      <c r="A14" s="253" t="s">
        <v>0</v>
      </c>
      <c r="B14" s="269">
        <v>123011880</v>
      </c>
      <c r="C14" s="269">
        <v>5430870</v>
      </c>
      <c r="D14" s="269">
        <v>28372855</v>
      </c>
      <c r="E14" s="269">
        <v>15102733</v>
      </c>
      <c r="F14" s="269">
        <v>73446904</v>
      </c>
      <c r="G14" s="269">
        <v>245365242</v>
      </c>
    </row>
    <row r="15" spans="1:8" ht="9.1999999999999993" customHeight="1" x14ac:dyDescent="0.15">
      <c r="A15" s="192"/>
      <c r="B15" s="193"/>
      <c r="C15" s="112"/>
      <c r="D15" s="112"/>
      <c r="E15" s="112"/>
      <c r="F15" s="112"/>
      <c r="G15" s="112"/>
    </row>
    <row r="16" spans="1:8" ht="9.1999999999999993" customHeight="1" x14ac:dyDescent="0.15">
      <c r="A16" s="254" t="s">
        <v>309</v>
      </c>
      <c r="B16" s="50"/>
      <c r="C16" s="44"/>
      <c r="D16" s="44"/>
      <c r="E16" s="44"/>
      <c r="F16" s="44"/>
      <c r="G16" s="44"/>
    </row>
    <row r="17" spans="1:8" ht="9.1999999999999993" customHeight="1" x14ac:dyDescent="0.15">
      <c r="A17" s="255" t="s">
        <v>21</v>
      </c>
      <c r="B17" s="258">
        <f>(B7/$G7)*100</f>
        <v>46.136657257185909</v>
      </c>
      <c r="C17" s="258">
        <f t="shared" ref="C17:G17" si="0">(C7/$G7)*100</f>
        <v>3.5349064371086238</v>
      </c>
      <c r="D17" s="441">
        <f t="shared" si="0"/>
        <v>9.0130941300665075</v>
      </c>
      <c r="E17" s="258">
        <f t="shared" si="0"/>
        <v>3.5584673780509912</v>
      </c>
      <c r="F17" s="258">
        <f t="shared" si="0"/>
        <v>37.756874797587969</v>
      </c>
      <c r="G17" s="258">
        <f t="shared" si="0"/>
        <v>100</v>
      </c>
      <c r="H17" s="51"/>
    </row>
    <row r="18" spans="1:8" ht="9.1999999999999993" customHeight="1" x14ac:dyDescent="0.15">
      <c r="A18" s="214" t="s">
        <v>342</v>
      </c>
      <c r="B18" s="259">
        <f t="shared" ref="B18:G18" si="1">(B8/$G8)*100</f>
        <v>36.548847277279364</v>
      </c>
      <c r="C18" s="259">
        <f t="shared" si="1"/>
        <v>2.8531087001877737</v>
      </c>
      <c r="D18" s="263">
        <f t="shared" si="1"/>
        <v>9.798362194867515</v>
      </c>
      <c r="E18" s="259">
        <f t="shared" si="1"/>
        <v>3.089922804089297</v>
      </c>
      <c r="F18" s="259">
        <f t="shared" si="1"/>
        <v>47.709759023576048</v>
      </c>
      <c r="G18" s="259">
        <f t="shared" si="1"/>
        <v>100</v>
      </c>
    </row>
    <row r="19" spans="1:8" ht="9.1999999999999993" customHeight="1" x14ac:dyDescent="0.15">
      <c r="A19" s="214" t="s">
        <v>80</v>
      </c>
      <c r="B19" s="259">
        <f t="shared" ref="B19:G19" si="2">(B9/$G9)*100</f>
        <v>56.236978460504773</v>
      </c>
      <c r="C19" s="259">
        <f t="shared" si="2"/>
        <v>4.2531493051909557</v>
      </c>
      <c r="D19" s="263">
        <f t="shared" si="2"/>
        <v>8.1858499834030916</v>
      </c>
      <c r="E19" s="259">
        <f t="shared" si="2"/>
        <v>4.052057750096667</v>
      </c>
      <c r="F19" s="259">
        <f t="shared" si="2"/>
        <v>27.271964500804515</v>
      </c>
      <c r="G19" s="259">
        <f t="shared" si="2"/>
        <v>100</v>
      </c>
    </row>
    <row r="20" spans="1:8" ht="9.1999999999999993" customHeight="1" x14ac:dyDescent="0.15">
      <c r="A20" s="255" t="s">
        <v>65</v>
      </c>
      <c r="B20" s="258">
        <f t="shared" ref="B20:G20" si="3">(B10/$G10)*100</f>
        <v>54.276247797523105</v>
      </c>
      <c r="C20" s="258">
        <f t="shared" si="3"/>
        <v>1.586024290288462</v>
      </c>
      <c r="D20" s="262">
        <f t="shared" si="3"/>
        <v>12.430803677192779</v>
      </c>
      <c r="E20" s="258">
        <f t="shared" si="3"/>
        <v>6.9579422280473091</v>
      </c>
      <c r="F20" s="258">
        <f t="shared" si="3"/>
        <v>24.748982006948342</v>
      </c>
      <c r="G20" s="258">
        <f t="shared" si="3"/>
        <v>100</v>
      </c>
    </row>
    <row r="21" spans="1:8" ht="9.1999999999999993" customHeight="1" x14ac:dyDescent="0.15">
      <c r="A21" s="255" t="s">
        <v>66</v>
      </c>
      <c r="B21" s="258">
        <f t="shared" ref="B21:G21" si="4">(B11/$G11)*100</f>
        <v>30.447136149182786</v>
      </c>
      <c r="C21" s="258">
        <f t="shared" si="4"/>
        <v>4.2026551678344575</v>
      </c>
      <c r="D21" s="262">
        <f t="shared" si="4"/>
        <v>12.704123080605681</v>
      </c>
      <c r="E21" s="258">
        <f t="shared" si="4"/>
        <v>6.0924049996475045</v>
      </c>
      <c r="F21" s="258">
        <f t="shared" si="4"/>
        <v>46.553680602729571</v>
      </c>
      <c r="G21" s="258">
        <f t="shared" si="4"/>
        <v>100</v>
      </c>
    </row>
    <row r="22" spans="1:8" ht="9.1999999999999993" customHeight="1" x14ac:dyDescent="0.15">
      <c r="A22" s="255" t="s">
        <v>67</v>
      </c>
      <c r="B22" s="258">
        <f t="shared" ref="B22:G22" si="5">(B12/$G12)*100</f>
        <v>60.46799916322766</v>
      </c>
      <c r="C22" s="258">
        <f t="shared" si="5"/>
        <v>1.395804727763726</v>
      </c>
      <c r="D22" s="262">
        <f t="shared" si="5"/>
        <v>5.5318563033680084</v>
      </c>
      <c r="E22" s="258">
        <f t="shared" si="5"/>
        <v>4.6871422322803946</v>
      </c>
      <c r="F22" s="258">
        <f t="shared" si="5"/>
        <v>27.917197573360212</v>
      </c>
      <c r="G22" s="258">
        <f t="shared" si="5"/>
        <v>100</v>
      </c>
    </row>
    <row r="23" spans="1:8" ht="9.1999999999999993" customHeight="1" thickBot="1" x14ac:dyDescent="0.2">
      <c r="A23" s="207" t="s">
        <v>68</v>
      </c>
      <c r="B23" s="260">
        <f t="shared" ref="B23:G23" si="6">(B13/$G13)*100</f>
        <v>38.779328169216917</v>
      </c>
      <c r="C23" s="260">
        <f t="shared" si="6"/>
        <v>2.7163250222274016</v>
      </c>
      <c r="D23" s="264">
        <f t="shared" si="6"/>
        <v>12.044851429156047</v>
      </c>
      <c r="E23" s="260">
        <f t="shared" si="6"/>
        <v>4.5772365226630596</v>
      </c>
      <c r="F23" s="260">
        <f t="shared" si="6"/>
        <v>41.882258856736584</v>
      </c>
      <c r="G23" s="260">
        <f t="shared" si="6"/>
        <v>100</v>
      </c>
    </row>
    <row r="24" spans="1:8" ht="9.1999999999999993" customHeight="1" x14ac:dyDescent="0.15">
      <c r="A24" s="253" t="s">
        <v>84</v>
      </c>
      <c r="B24" s="261">
        <f t="shared" ref="B24:G24" si="7">(B14/$G14)*100</f>
        <v>50.134191378255601</v>
      </c>
      <c r="C24" s="261">
        <f t="shared" si="7"/>
        <v>2.213381958965484</v>
      </c>
      <c r="D24" s="265">
        <f t="shared" si="7"/>
        <v>11.56351843836137</v>
      </c>
      <c r="E24" s="261">
        <f t="shared" si="7"/>
        <v>6.1552047375968595</v>
      </c>
      <c r="F24" s="261">
        <f t="shared" si="7"/>
        <v>29.933703486820679</v>
      </c>
      <c r="G24" s="261">
        <f t="shared" si="7"/>
        <v>100</v>
      </c>
    </row>
    <row r="25" spans="1:8" s="84" customFormat="1" ht="10.5" customHeight="1" x14ac:dyDescent="0.15">
      <c r="A25" s="501" t="s">
        <v>260</v>
      </c>
      <c r="B25" s="502"/>
      <c r="C25" s="502"/>
      <c r="D25" s="502"/>
      <c r="E25" s="502"/>
      <c r="F25" s="502"/>
      <c r="G25" s="502"/>
    </row>
    <row r="26" spans="1:8" ht="10.5" customHeight="1" x14ac:dyDescent="0.15">
      <c r="A26" s="501" t="s">
        <v>469</v>
      </c>
      <c r="B26" s="502"/>
      <c r="C26" s="502"/>
      <c r="D26" s="502"/>
      <c r="E26" s="502"/>
      <c r="F26" s="502"/>
      <c r="G26" s="502"/>
    </row>
    <row r="27" spans="1:8" ht="13.5" customHeight="1" x14ac:dyDescent="0.15">
      <c r="A27" s="497"/>
      <c r="B27" s="497"/>
      <c r="C27" s="497"/>
      <c r="D27" s="497"/>
      <c r="E27" s="497"/>
      <c r="F27" s="497"/>
      <c r="G27" s="497"/>
    </row>
    <row r="28" spans="1:8" ht="12.75" customHeight="1" x14ac:dyDescent="0.15"/>
    <row r="30" spans="1:8"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7">
    <mergeCell ref="A26:G26"/>
    <mergeCell ref="A27:G27"/>
    <mergeCell ref="A2:G2"/>
    <mergeCell ref="A25:G25"/>
    <mergeCell ref="A3:G3"/>
    <mergeCell ref="A4:G4"/>
    <mergeCell ref="A5:G5"/>
  </mergeCells>
  <phoneticPr fontId="10" type="noConversion"/>
  <pageMargins left="1.05" right="1.05" top="0.5" bottom="0.25" header="0" footer="0"/>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view="pageLayout" zoomScale="160" zoomScaleNormal="170" zoomScaleSheetLayoutView="100" zoomScalePageLayoutView="160" workbookViewId="0">
      <selection activeCell="A2" sqref="A2:D2"/>
    </sheetView>
  </sheetViews>
  <sheetFormatPr defaultColWidth="5.28515625" defaultRowHeight="12.75" x14ac:dyDescent="0.2"/>
  <cols>
    <col min="1" max="1" width="14.140625" style="14" customWidth="1"/>
    <col min="2" max="4" width="13.5703125" style="14" customWidth="1"/>
    <col min="5" max="16384" width="5.28515625" style="14"/>
  </cols>
  <sheetData>
    <row r="1" spans="1:9" ht="10.5" customHeight="1" x14ac:dyDescent="0.2">
      <c r="A1" s="194" t="s">
        <v>256</v>
      </c>
      <c r="B1" s="13"/>
      <c r="C1" s="13"/>
      <c r="D1" s="13"/>
    </row>
    <row r="2" spans="1:9" ht="12.75" customHeight="1" x14ac:dyDescent="0.2">
      <c r="A2" s="454" t="s">
        <v>396</v>
      </c>
      <c r="B2" s="454"/>
      <c r="C2" s="454"/>
      <c r="D2" s="454"/>
    </row>
    <row r="3" spans="1:9" ht="18" customHeight="1" x14ac:dyDescent="0.2">
      <c r="A3" s="455" t="s">
        <v>420</v>
      </c>
      <c r="B3" s="455"/>
      <c r="C3" s="455"/>
      <c r="D3" s="455"/>
    </row>
    <row r="4" spans="1:9" ht="7.5" customHeight="1" x14ac:dyDescent="0.2">
      <c r="A4" s="15"/>
      <c r="B4" s="15"/>
      <c r="C4" s="15"/>
      <c r="D4" s="15"/>
    </row>
    <row r="5" spans="1:9" ht="18" customHeight="1" x14ac:dyDescent="0.2">
      <c r="A5" s="456" t="s">
        <v>421</v>
      </c>
      <c r="B5" s="457"/>
      <c r="C5" s="457"/>
      <c r="D5" s="457"/>
    </row>
    <row r="6" spans="1:9" ht="18.75" customHeight="1" x14ac:dyDescent="0.2">
      <c r="A6" s="18"/>
      <c r="B6" s="19" t="s">
        <v>178</v>
      </c>
      <c r="C6" s="19" t="s">
        <v>133</v>
      </c>
      <c r="D6" s="19" t="s">
        <v>179</v>
      </c>
      <c r="E6" s="17"/>
      <c r="F6" s="518"/>
      <c r="G6" s="518"/>
      <c r="H6" s="518"/>
      <c r="I6" s="518"/>
    </row>
    <row r="7" spans="1:9" ht="9.1999999999999993" customHeight="1" x14ac:dyDescent="0.2">
      <c r="A7" s="20" t="s">
        <v>21</v>
      </c>
      <c r="B7" s="70">
        <v>889227</v>
      </c>
      <c r="C7" s="73">
        <v>6.9993938293385183</v>
      </c>
      <c r="D7" s="75">
        <f>(B7/B$14)*100</f>
        <v>22.831280369212596</v>
      </c>
      <c r="E7" s="16"/>
      <c r="F7" s="518"/>
      <c r="G7" s="518"/>
      <c r="H7" s="518"/>
      <c r="I7" s="518"/>
    </row>
    <row r="8" spans="1:9" ht="9.1999999999999993" customHeight="1" x14ac:dyDescent="0.2">
      <c r="A8" s="93" t="s">
        <v>342</v>
      </c>
      <c r="B8" s="80">
        <v>499336</v>
      </c>
      <c r="C8" s="81">
        <v>6.4326607717528521</v>
      </c>
      <c r="D8" s="82">
        <f t="shared" ref="D8:D14" si="0">(B8/B$14)*100</f>
        <v>12.820663581336532</v>
      </c>
      <c r="E8" s="16"/>
      <c r="F8" s="518"/>
      <c r="G8" s="518"/>
      <c r="H8" s="518"/>
      <c r="I8" s="518"/>
    </row>
    <row r="9" spans="1:9" ht="9.1999999999999993" customHeight="1" x14ac:dyDescent="0.2">
      <c r="A9" s="93" t="s">
        <v>80</v>
      </c>
      <c r="B9" s="80">
        <v>389891</v>
      </c>
      <c r="C9" s="81">
        <v>7.889604502945466</v>
      </c>
      <c r="D9" s="82">
        <f t="shared" si="0"/>
        <v>10.010616787876064</v>
      </c>
      <c r="E9" s="16"/>
      <c r="F9" s="518"/>
      <c r="G9" s="518"/>
      <c r="H9" s="518"/>
      <c r="I9" s="518"/>
    </row>
    <row r="10" spans="1:9" ht="9.1999999999999993" customHeight="1" x14ac:dyDescent="0.2">
      <c r="A10" s="20" t="s">
        <v>65</v>
      </c>
      <c r="B10" s="70">
        <v>2088880</v>
      </c>
      <c r="C10" s="73">
        <v>5.847218382247374</v>
      </c>
      <c r="D10" s="75">
        <f t="shared" si="0"/>
        <v>53.632879948135646</v>
      </c>
      <c r="E10" s="16"/>
      <c r="F10" s="518"/>
      <c r="G10" s="518"/>
      <c r="H10" s="518"/>
      <c r="I10" s="518"/>
    </row>
    <row r="11" spans="1:9" ht="9.1999999999999993" customHeight="1" x14ac:dyDescent="0.2">
      <c r="A11" s="20" t="s">
        <v>66</v>
      </c>
      <c r="B11" s="70">
        <v>544821</v>
      </c>
      <c r="C11" s="73">
        <v>6.160040224145364</v>
      </c>
      <c r="D11" s="75">
        <f t="shared" si="0"/>
        <v>13.988510247703653</v>
      </c>
      <c r="E11" s="16"/>
      <c r="F11" s="518"/>
      <c r="G11" s="518"/>
      <c r="H11" s="518"/>
      <c r="I11" s="518"/>
    </row>
    <row r="12" spans="1:9" ht="9.1999999999999993" customHeight="1" x14ac:dyDescent="0.2">
      <c r="A12" s="20" t="s">
        <v>67</v>
      </c>
      <c r="B12" s="70">
        <v>243268</v>
      </c>
      <c r="C12" s="73">
        <v>6.0502402631914709</v>
      </c>
      <c r="D12" s="75">
        <f t="shared" si="0"/>
        <v>6.2460090762624283</v>
      </c>
      <c r="E12" s="16"/>
      <c r="F12" s="518"/>
      <c r="G12" s="518"/>
      <c r="H12" s="518"/>
      <c r="I12" s="518"/>
    </row>
    <row r="13" spans="1:9" ht="9.1999999999999993" customHeight="1" thickBot="1" x14ac:dyDescent="0.25">
      <c r="A13" s="33" t="s">
        <v>68</v>
      </c>
      <c r="B13" s="71">
        <v>128579</v>
      </c>
      <c r="C13" s="73">
        <v>5.8221535162313378</v>
      </c>
      <c r="D13" s="76">
        <f t="shared" si="0"/>
        <v>3.301320358685675</v>
      </c>
      <c r="E13" s="16"/>
      <c r="F13" s="518"/>
      <c r="G13" s="518"/>
      <c r="H13" s="518"/>
      <c r="I13" s="518"/>
    </row>
    <row r="14" spans="1:9" ht="9.1999999999999993" customHeight="1" x14ac:dyDescent="0.2">
      <c r="A14" s="37" t="s">
        <v>0</v>
      </c>
      <c r="B14" s="72">
        <v>3894775</v>
      </c>
      <c r="C14" s="79">
        <v>6.1332757984655757</v>
      </c>
      <c r="D14" s="77">
        <f t="shared" si="0"/>
        <v>100</v>
      </c>
      <c r="E14" s="16"/>
    </row>
    <row r="15" spans="1:9" ht="18.75" customHeight="1" x14ac:dyDescent="0.2">
      <c r="A15" s="519" t="s">
        <v>259</v>
      </c>
      <c r="B15" s="519"/>
      <c r="C15" s="519"/>
      <c r="D15" s="519"/>
    </row>
    <row r="16" spans="1:9" ht="12.75" customHeight="1" x14ac:dyDescent="0.2">
      <c r="A16" s="520" t="s">
        <v>469</v>
      </c>
      <c r="B16" s="520"/>
      <c r="C16" s="520"/>
      <c r="D16" s="520"/>
    </row>
    <row r="17" spans="1:4" ht="18" customHeight="1" x14ac:dyDescent="0.2">
      <c r="A17" s="453"/>
      <c r="B17" s="453"/>
      <c r="C17" s="453"/>
      <c r="D17" s="453"/>
    </row>
    <row r="23" spans="1:4" ht="13.5" customHeight="1" x14ac:dyDescent="0.2"/>
  </sheetData>
  <mergeCells count="7">
    <mergeCell ref="F6:I13"/>
    <mergeCell ref="A17:D17"/>
    <mergeCell ref="A2:D2"/>
    <mergeCell ref="A3:D3"/>
    <mergeCell ref="A5:D5"/>
    <mergeCell ref="A15:D15"/>
    <mergeCell ref="A16:D16"/>
  </mergeCells>
  <pageMargins left="1.05" right="1.05" top="0.5" bottom="0.25" header="0" footer="0"/>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view="pageLayout" zoomScale="145" zoomScaleNormal="170" zoomScaleSheetLayoutView="100" zoomScalePageLayoutView="145" workbookViewId="0">
      <selection activeCell="A2" sqref="A2:D2"/>
    </sheetView>
  </sheetViews>
  <sheetFormatPr defaultColWidth="5.28515625" defaultRowHeight="12.75" x14ac:dyDescent="0.2"/>
  <cols>
    <col min="1" max="1" width="14.140625" style="14" customWidth="1"/>
    <col min="2" max="4" width="13.5703125" style="14" customWidth="1"/>
    <col min="5" max="16384" width="5.28515625" style="14"/>
  </cols>
  <sheetData>
    <row r="1" spans="1:9" ht="11.25" customHeight="1" x14ac:dyDescent="0.2">
      <c r="A1" s="194" t="s">
        <v>257</v>
      </c>
      <c r="B1" s="13"/>
      <c r="C1" s="13"/>
      <c r="D1" s="13"/>
    </row>
    <row r="2" spans="1:9" ht="13.5" customHeight="1" x14ac:dyDescent="0.2">
      <c r="A2" s="454" t="s">
        <v>396</v>
      </c>
      <c r="B2" s="454"/>
      <c r="C2" s="454"/>
      <c r="D2" s="454"/>
    </row>
    <row r="3" spans="1:9" ht="37.5" customHeight="1" x14ac:dyDescent="0.2">
      <c r="A3" s="455" t="s">
        <v>422</v>
      </c>
      <c r="B3" s="455"/>
      <c r="C3" s="455"/>
      <c r="D3" s="455"/>
    </row>
    <row r="4" spans="1:9" ht="7.5" customHeight="1" x14ac:dyDescent="0.2">
      <c r="A4" s="15"/>
      <c r="B4" s="15"/>
      <c r="C4" s="15"/>
      <c r="D4" s="15"/>
    </row>
    <row r="5" spans="1:9" ht="19.5" customHeight="1" x14ac:dyDescent="0.2">
      <c r="A5" s="456" t="s">
        <v>423</v>
      </c>
      <c r="B5" s="457"/>
      <c r="C5" s="457"/>
      <c r="D5" s="457"/>
    </row>
    <row r="6" spans="1:9" ht="9.75" customHeight="1" x14ac:dyDescent="0.2">
      <c r="A6" s="67"/>
      <c r="B6" s="521" t="s">
        <v>295</v>
      </c>
      <c r="C6" s="521"/>
      <c r="D6" s="522" t="s">
        <v>253</v>
      </c>
      <c r="F6" s="518"/>
      <c r="G6" s="518"/>
      <c r="H6" s="518"/>
      <c r="I6" s="518"/>
    </row>
    <row r="7" spans="1:9" ht="9.75" customHeight="1" x14ac:dyDescent="0.2">
      <c r="A7" s="18"/>
      <c r="B7" s="19" t="s">
        <v>84</v>
      </c>
      <c r="C7" s="19" t="s">
        <v>86</v>
      </c>
      <c r="D7" s="522"/>
      <c r="E7" s="17"/>
      <c r="F7" s="518"/>
      <c r="G7" s="518"/>
      <c r="H7" s="518"/>
      <c r="I7" s="518"/>
    </row>
    <row r="8" spans="1:9" ht="9.75" customHeight="1" x14ac:dyDescent="0.2">
      <c r="A8" s="20" t="s">
        <v>21</v>
      </c>
      <c r="B8" s="70">
        <v>889227</v>
      </c>
      <c r="C8" s="70">
        <v>407260</v>
      </c>
      <c r="D8" s="78">
        <f>(C8/B8)*100</f>
        <v>45.799329080201119</v>
      </c>
      <c r="E8" s="16"/>
      <c r="F8" s="518"/>
      <c r="G8" s="518"/>
      <c r="H8" s="518"/>
      <c r="I8" s="518"/>
    </row>
    <row r="9" spans="1:9" ht="9.75" customHeight="1" x14ac:dyDescent="0.2">
      <c r="A9" s="93" t="s">
        <v>342</v>
      </c>
      <c r="B9" s="80">
        <v>499336</v>
      </c>
      <c r="C9" s="80">
        <v>267164</v>
      </c>
      <c r="D9" s="103">
        <f>(C9/B9)*100</f>
        <v>53.50385311693929</v>
      </c>
      <c r="E9" s="16"/>
      <c r="F9" s="518"/>
      <c r="G9" s="518"/>
      <c r="H9" s="518"/>
      <c r="I9" s="518"/>
    </row>
    <row r="10" spans="1:9" ht="9.75" customHeight="1" x14ac:dyDescent="0.2">
      <c r="A10" s="93" t="s">
        <v>80</v>
      </c>
      <c r="B10" s="80">
        <v>389891</v>
      </c>
      <c r="C10" s="80">
        <v>140096</v>
      </c>
      <c r="D10" s="103">
        <f>(C10/B10)*100</f>
        <v>35.932093841612144</v>
      </c>
      <c r="E10" s="16"/>
      <c r="F10" s="518"/>
      <c r="G10" s="518"/>
      <c r="H10" s="518"/>
      <c r="I10" s="518"/>
    </row>
    <row r="11" spans="1:9" ht="9.75" customHeight="1" x14ac:dyDescent="0.2">
      <c r="A11" s="20" t="s">
        <v>65</v>
      </c>
      <c r="B11" s="70">
        <v>2088880</v>
      </c>
      <c r="C11" s="70">
        <v>596725</v>
      </c>
      <c r="D11" s="78">
        <f>(C11/B11)*100</f>
        <v>28.566743901037878</v>
      </c>
      <c r="E11" s="16"/>
      <c r="F11" s="518"/>
      <c r="G11" s="518"/>
      <c r="H11" s="518"/>
      <c r="I11" s="518"/>
    </row>
    <row r="12" spans="1:9" ht="9.75" customHeight="1" x14ac:dyDescent="0.2">
      <c r="A12" s="20" t="s">
        <v>66</v>
      </c>
      <c r="B12" s="70">
        <v>544821</v>
      </c>
      <c r="C12" s="70">
        <v>383158</v>
      </c>
      <c r="D12" s="78">
        <f t="shared" ref="D12:D14" si="0">(C12/B12)*100</f>
        <v>70.327318513787091</v>
      </c>
      <c r="E12" s="16"/>
      <c r="F12" s="518"/>
      <c r="G12" s="518"/>
      <c r="H12" s="518"/>
      <c r="I12" s="518"/>
    </row>
    <row r="13" spans="1:9" ht="9.75" customHeight="1" x14ac:dyDescent="0.2">
      <c r="A13" s="20" t="s">
        <v>67</v>
      </c>
      <c r="B13" s="70">
        <v>243268</v>
      </c>
      <c r="C13" s="70">
        <v>32097</v>
      </c>
      <c r="D13" s="78">
        <f t="shared" si="0"/>
        <v>13.194090468125689</v>
      </c>
      <c r="E13" s="16"/>
      <c r="F13" s="518"/>
      <c r="G13" s="518"/>
      <c r="H13" s="518"/>
      <c r="I13" s="518"/>
    </row>
    <row r="14" spans="1:9" ht="9.75" customHeight="1" thickBot="1" x14ac:dyDescent="0.25">
      <c r="A14" s="33" t="s">
        <v>68</v>
      </c>
      <c r="B14" s="71">
        <v>128579</v>
      </c>
      <c r="C14" s="71">
        <v>61479</v>
      </c>
      <c r="D14" s="78">
        <f t="shared" si="0"/>
        <v>47.814184275814867</v>
      </c>
      <c r="E14" s="16"/>
    </row>
    <row r="15" spans="1:9" ht="9.75" customHeight="1" x14ac:dyDescent="0.2">
      <c r="A15" s="37" t="s">
        <v>0</v>
      </c>
      <c r="B15" s="72">
        <v>3894775</v>
      </c>
      <c r="C15" s="72">
        <v>1480719</v>
      </c>
      <c r="D15" s="79">
        <f>(C15/B15)*100</f>
        <v>38.018088336296707</v>
      </c>
      <c r="E15" s="16"/>
    </row>
    <row r="16" spans="1:9" ht="21" customHeight="1" x14ac:dyDescent="0.2">
      <c r="A16" s="519" t="s">
        <v>331</v>
      </c>
      <c r="B16" s="523"/>
      <c r="C16" s="523"/>
      <c r="D16" s="523"/>
    </row>
    <row r="17" spans="1:4" ht="9.75" customHeight="1" x14ac:dyDescent="0.2">
      <c r="A17" s="458" t="s">
        <v>469</v>
      </c>
      <c r="B17" s="459"/>
      <c r="C17" s="459"/>
      <c r="D17" s="459"/>
    </row>
    <row r="18" spans="1:4" ht="10.5" customHeight="1" x14ac:dyDescent="0.2">
      <c r="A18" s="453"/>
      <c r="B18" s="453"/>
      <c r="C18" s="453"/>
      <c r="D18" s="453"/>
    </row>
    <row r="24" spans="1:4" ht="13.5" customHeight="1" x14ac:dyDescent="0.2"/>
  </sheetData>
  <mergeCells count="9">
    <mergeCell ref="F6:I13"/>
    <mergeCell ref="A18:D18"/>
    <mergeCell ref="B6:C6"/>
    <mergeCell ref="D6:D7"/>
    <mergeCell ref="A2:D2"/>
    <mergeCell ref="A3:D3"/>
    <mergeCell ref="A5:D5"/>
    <mergeCell ref="A16:D16"/>
    <mergeCell ref="A17:D17"/>
  </mergeCells>
  <pageMargins left="1.05" right="1.05" top="0.5" bottom="0.25" header="0" footer="0"/>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view="pageLayout" zoomScale="145" zoomScaleNormal="100" zoomScaleSheetLayoutView="100" zoomScalePageLayoutView="145" workbookViewId="0">
      <selection activeCell="A27" sqref="A27:G27"/>
    </sheetView>
  </sheetViews>
  <sheetFormatPr defaultColWidth="9.140625" defaultRowHeight="8.25" x14ac:dyDescent="0.15"/>
  <cols>
    <col min="1" max="1" width="14.140625" style="115" customWidth="1"/>
    <col min="2" max="6" width="11.140625" style="115" customWidth="1"/>
    <col min="7" max="7" width="11.28515625" style="115" customWidth="1"/>
    <col min="8" max="8" width="12.7109375" style="115" customWidth="1"/>
    <col min="9" max="16384" width="9.140625" style="115"/>
  </cols>
  <sheetData>
    <row r="1" spans="1:8" ht="10.5" customHeight="1" x14ac:dyDescent="0.15">
      <c r="A1" s="195" t="s">
        <v>258</v>
      </c>
    </row>
    <row r="2" spans="1:8" ht="12.75" customHeight="1" x14ac:dyDescent="0.15">
      <c r="A2" s="454" t="s">
        <v>396</v>
      </c>
      <c r="B2" s="454"/>
      <c r="C2" s="454"/>
      <c r="D2" s="454"/>
      <c r="E2" s="454"/>
      <c r="F2" s="454"/>
      <c r="G2" s="454"/>
    </row>
    <row r="3" spans="1:8" ht="18" customHeight="1" x14ac:dyDescent="0.15">
      <c r="A3" s="463" t="s">
        <v>424</v>
      </c>
      <c r="B3" s="463"/>
      <c r="C3" s="463"/>
      <c r="D3" s="463"/>
      <c r="E3" s="463"/>
      <c r="F3" s="463"/>
      <c r="G3" s="463"/>
    </row>
    <row r="4" spans="1:8" ht="7.5" customHeight="1" x14ac:dyDescent="0.15">
      <c r="A4" s="498"/>
      <c r="B4" s="498"/>
      <c r="C4" s="498"/>
      <c r="D4" s="498"/>
      <c r="E4" s="498"/>
      <c r="F4" s="498"/>
      <c r="G4" s="498"/>
    </row>
    <row r="5" spans="1:8" ht="18" customHeight="1" x14ac:dyDescent="0.15">
      <c r="A5" s="491" t="s">
        <v>425</v>
      </c>
      <c r="B5" s="492"/>
      <c r="C5" s="492"/>
      <c r="D5" s="492"/>
      <c r="E5" s="492"/>
      <c r="F5" s="492"/>
      <c r="G5" s="492"/>
    </row>
    <row r="6" spans="1:8" ht="24.75" customHeight="1" x14ac:dyDescent="0.15">
      <c r="B6" s="396" t="s">
        <v>53</v>
      </c>
      <c r="C6" s="397" t="s">
        <v>54</v>
      </c>
      <c r="D6" s="396" t="s">
        <v>55</v>
      </c>
      <c r="E6" s="396" t="s">
        <v>356</v>
      </c>
      <c r="F6" s="396" t="s">
        <v>358</v>
      </c>
      <c r="G6" s="392" t="s">
        <v>0</v>
      </c>
    </row>
    <row r="7" spans="1:8" ht="9.1999999999999993" customHeight="1" x14ac:dyDescent="0.15">
      <c r="A7" s="20" t="s">
        <v>21</v>
      </c>
      <c r="B7" s="266">
        <v>6333358</v>
      </c>
      <c r="C7" s="266">
        <v>4280729</v>
      </c>
      <c r="D7" s="266">
        <v>8317490</v>
      </c>
      <c r="E7" s="266">
        <v>7333545</v>
      </c>
      <c r="F7" s="266">
        <v>4432492</v>
      </c>
      <c r="G7" s="266">
        <v>30697614</v>
      </c>
    </row>
    <row r="8" spans="1:8" ht="9.1999999999999993" customHeight="1" x14ac:dyDescent="0.15">
      <c r="A8" s="93" t="s">
        <v>342</v>
      </c>
      <c r="B8" s="267">
        <v>1007263</v>
      </c>
      <c r="C8" s="267">
        <v>1634314</v>
      </c>
      <c r="D8" s="267">
        <v>4062154</v>
      </c>
      <c r="E8" s="267">
        <v>4685147</v>
      </c>
      <c r="F8" s="267">
        <v>2637856</v>
      </c>
      <c r="G8" s="267">
        <v>14026734</v>
      </c>
      <c r="H8" s="26"/>
    </row>
    <row r="9" spans="1:8" ht="9.1999999999999993" customHeight="1" x14ac:dyDescent="0.15">
      <c r="A9" s="93" t="s">
        <v>80</v>
      </c>
      <c r="B9" s="267">
        <v>5326095</v>
      </c>
      <c r="C9" s="267">
        <v>2646415</v>
      </c>
      <c r="D9" s="267">
        <v>4255336</v>
      </c>
      <c r="E9" s="267">
        <v>2648398</v>
      </c>
      <c r="F9" s="267">
        <v>1794636</v>
      </c>
      <c r="G9" s="267">
        <v>16670880</v>
      </c>
      <c r="H9" s="26"/>
    </row>
    <row r="10" spans="1:8" ht="9.1999999999999993" customHeight="1" x14ac:dyDescent="0.15">
      <c r="A10" s="20" t="s">
        <v>65</v>
      </c>
      <c r="B10" s="266">
        <v>3475086</v>
      </c>
      <c r="C10" s="266">
        <v>7847854</v>
      </c>
      <c r="D10" s="266">
        <v>39996898</v>
      </c>
      <c r="E10" s="266">
        <v>42968965</v>
      </c>
      <c r="F10" s="266">
        <v>47756710</v>
      </c>
      <c r="G10" s="266">
        <v>142045513</v>
      </c>
      <c r="H10" s="26"/>
    </row>
    <row r="11" spans="1:8" ht="9.1999999999999993" customHeight="1" x14ac:dyDescent="0.15">
      <c r="A11" s="20" t="s">
        <v>66</v>
      </c>
      <c r="B11" s="266">
        <v>1050579</v>
      </c>
      <c r="C11" s="266">
        <v>2760468</v>
      </c>
      <c r="D11" s="266">
        <v>7800435</v>
      </c>
      <c r="E11" s="266">
        <v>8158524</v>
      </c>
      <c r="F11" s="266">
        <v>4867343</v>
      </c>
      <c r="G11" s="266">
        <v>24637349</v>
      </c>
      <c r="H11" s="26"/>
    </row>
    <row r="12" spans="1:8" ht="9.1999999999999993" customHeight="1" x14ac:dyDescent="0.15">
      <c r="A12" s="20" t="s">
        <v>67</v>
      </c>
      <c r="B12" s="266">
        <v>942434</v>
      </c>
      <c r="C12" s="266">
        <v>626482</v>
      </c>
      <c r="D12" s="266">
        <v>1760281</v>
      </c>
      <c r="E12" s="266">
        <v>2228508</v>
      </c>
      <c r="F12" s="266">
        <v>5953222</v>
      </c>
      <c r="G12" s="266">
        <v>11510927</v>
      </c>
      <c r="H12" s="26"/>
    </row>
    <row r="13" spans="1:8" ht="9.1999999999999993" customHeight="1" thickBot="1" x14ac:dyDescent="0.2">
      <c r="A13" s="33" t="s">
        <v>68</v>
      </c>
      <c r="B13" s="268">
        <v>208163</v>
      </c>
      <c r="C13" s="268">
        <v>408374</v>
      </c>
      <c r="D13" s="268">
        <v>1320162</v>
      </c>
      <c r="E13" s="268">
        <v>1684184</v>
      </c>
      <c r="F13" s="268">
        <v>1293513</v>
      </c>
      <c r="G13" s="268">
        <v>4914396</v>
      </c>
      <c r="H13" s="26"/>
    </row>
    <row r="14" spans="1:8" ht="9.1999999999999993" customHeight="1" x14ac:dyDescent="0.15">
      <c r="A14" s="253" t="s">
        <v>0</v>
      </c>
      <c r="B14" s="269">
        <v>12009620</v>
      </c>
      <c r="C14" s="269">
        <v>15923907</v>
      </c>
      <c r="D14" s="269">
        <v>59195266</v>
      </c>
      <c r="E14" s="269">
        <v>62373726</v>
      </c>
      <c r="F14" s="269">
        <v>64303280</v>
      </c>
      <c r="G14" s="269">
        <v>213805799</v>
      </c>
    </row>
    <row r="15" spans="1:8" ht="9.1999999999999993" customHeight="1" x14ac:dyDescent="0.15">
      <c r="A15" s="207"/>
      <c r="B15" s="50"/>
      <c r="C15" s="44"/>
      <c r="D15" s="44"/>
      <c r="E15" s="44"/>
      <c r="F15" s="44"/>
      <c r="G15" s="44"/>
    </row>
    <row r="16" spans="1:8" ht="9.1999999999999993" customHeight="1" x14ac:dyDescent="0.15">
      <c r="A16" s="254" t="s">
        <v>309</v>
      </c>
      <c r="B16" s="50"/>
      <c r="C16" s="398"/>
      <c r="D16" s="44"/>
      <c r="E16" s="44"/>
      <c r="F16" s="44"/>
      <c r="G16" s="44"/>
    </row>
    <row r="17" spans="1:8" ht="9.1999999999999993" customHeight="1" x14ac:dyDescent="0.15">
      <c r="A17" s="255" t="s">
        <v>21</v>
      </c>
      <c r="B17" s="262">
        <f t="shared" ref="B17:F23" si="0">(B7/$G7)*100</f>
        <v>20.631434091261948</v>
      </c>
      <c r="C17" s="262">
        <f t="shared" si="0"/>
        <v>13.944826461105414</v>
      </c>
      <c r="D17" s="258">
        <f t="shared" si="0"/>
        <v>27.094907115582341</v>
      </c>
      <c r="E17" s="258">
        <f t="shared" si="0"/>
        <v>23.889625428217322</v>
      </c>
      <c r="F17" s="258">
        <f t="shared" si="0"/>
        <v>14.439206903832982</v>
      </c>
      <c r="G17" s="258">
        <f>G7/$G$7*100</f>
        <v>100</v>
      </c>
      <c r="H17" s="51"/>
    </row>
    <row r="18" spans="1:8" ht="9.1999999999999993" customHeight="1" x14ac:dyDescent="0.15">
      <c r="A18" s="214" t="s">
        <v>342</v>
      </c>
      <c r="B18" s="263">
        <f t="shared" si="0"/>
        <v>7.1810230378646951</v>
      </c>
      <c r="C18" s="263">
        <f t="shared" si="0"/>
        <v>11.651422205625343</v>
      </c>
      <c r="D18" s="259">
        <f t="shared" si="0"/>
        <v>28.96008436461403</v>
      </c>
      <c r="E18" s="259">
        <f t="shared" si="0"/>
        <v>33.401553062886912</v>
      </c>
      <c r="F18" s="259">
        <f t="shared" si="0"/>
        <v>18.80591732900902</v>
      </c>
      <c r="G18" s="259">
        <v>100</v>
      </c>
    </row>
    <row r="19" spans="1:8" ht="9.1999999999999993" customHeight="1" x14ac:dyDescent="0.15">
      <c r="A19" s="214" t="s">
        <v>80</v>
      </c>
      <c r="B19" s="263">
        <f t="shared" si="0"/>
        <v>31.948493420863205</v>
      </c>
      <c r="C19" s="263">
        <f t="shared" si="0"/>
        <v>15.874476932231532</v>
      </c>
      <c r="D19" s="259">
        <f t="shared" si="0"/>
        <v>25.525563137638805</v>
      </c>
      <c r="E19" s="259">
        <f t="shared" si="0"/>
        <v>15.886371925177315</v>
      </c>
      <c r="F19" s="259">
        <f t="shared" si="0"/>
        <v>10.765094584089143</v>
      </c>
      <c r="G19" s="259">
        <v>100</v>
      </c>
    </row>
    <row r="20" spans="1:8" ht="9.1999999999999993" customHeight="1" x14ac:dyDescent="0.15">
      <c r="A20" s="255" t="s">
        <v>65</v>
      </c>
      <c r="B20" s="262">
        <f t="shared" si="0"/>
        <v>2.4464595372329709</v>
      </c>
      <c r="C20" s="262">
        <f t="shared" si="0"/>
        <v>5.5248869423985258</v>
      </c>
      <c r="D20" s="258">
        <f t="shared" si="0"/>
        <v>28.157804604500246</v>
      </c>
      <c r="E20" s="258">
        <f t="shared" si="0"/>
        <v>30.250138911462837</v>
      </c>
      <c r="F20" s="258">
        <f t="shared" si="0"/>
        <v>33.620710004405417</v>
      </c>
      <c r="G20" s="258">
        <v>100</v>
      </c>
    </row>
    <row r="21" spans="1:8" ht="9.1999999999999993" customHeight="1" x14ac:dyDescent="0.15">
      <c r="A21" s="255" t="s">
        <v>66</v>
      </c>
      <c r="B21" s="262">
        <f t="shared" si="0"/>
        <v>4.264172253272867</v>
      </c>
      <c r="C21" s="262">
        <f t="shared" si="0"/>
        <v>11.204403525720238</v>
      </c>
      <c r="D21" s="258">
        <f t="shared" si="0"/>
        <v>31.661015964014634</v>
      </c>
      <c r="E21" s="258">
        <f t="shared" si="0"/>
        <v>33.114455617769586</v>
      </c>
      <c r="F21" s="258">
        <f t="shared" ref="F21" si="1">(F11/$G11)*100</f>
        <v>19.75595263922267</v>
      </c>
      <c r="G21" s="258">
        <v>100</v>
      </c>
    </row>
    <row r="22" spans="1:8" ht="9.1999999999999993" customHeight="1" x14ac:dyDescent="0.15">
      <c r="A22" s="255" t="s">
        <v>67</v>
      </c>
      <c r="B22" s="262">
        <f t="shared" si="0"/>
        <v>8.1872989030336125</v>
      </c>
      <c r="C22" s="262">
        <f t="shared" si="0"/>
        <v>5.4424982453628621</v>
      </c>
      <c r="D22" s="258">
        <f t="shared" si="0"/>
        <v>15.292260996877141</v>
      </c>
      <c r="E22" s="258">
        <f t="shared" si="0"/>
        <v>19.359935129464379</v>
      </c>
      <c r="F22" s="258">
        <f t="shared" ref="F22" si="2">(F12/$G12)*100</f>
        <v>51.718006725262001</v>
      </c>
      <c r="G22" s="258">
        <v>100</v>
      </c>
    </row>
    <row r="23" spans="1:8" ht="9.1999999999999993" customHeight="1" thickBot="1" x14ac:dyDescent="0.2">
      <c r="A23" s="207" t="s">
        <v>68</v>
      </c>
      <c r="B23" s="264">
        <f t="shared" si="0"/>
        <v>4.235779941217598</v>
      </c>
      <c r="C23" s="264">
        <f t="shared" si="0"/>
        <v>8.3097495602714968</v>
      </c>
      <c r="D23" s="260">
        <f t="shared" si="0"/>
        <v>26.86315876864624</v>
      </c>
      <c r="E23" s="260">
        <f t="shared" si="0"/>
        <v>34.27041695459625</v>
      </c>
      <c r="F23" s="258">
        <f>(F13/$G13)*100</f>
        <v>26.320894775268417</v>
      </c>
      <c r="G23" s="260">
        <v>100</v>
      </c>
    </row>
    <row r="24" spans="1:8" ht="9.1999999999999993" customHeight="1" x14ac:dyDescent="0.15">
      <c r="A24" s="253" t="s">
        <v>84</v>
      </c>
      <c r="B24" s="265">
        <f>(B14/$G14)*100</f>
        <v>5.6170693480582345</v>
      </c>
      <c r="C24" s="265">
        <f t="shared" ref="C24:F24" si="3">(C14/$G14)*100</f>
        <v>7.447836810076419</v>
      </c>
      <c r="D24" s="261">
        <f t="shared" si="3"/>
        <v>27.686464201094939</v>
      </c>
      <c r="E24" s="261">
        <f t="shared" si="3"/>
        <v>29.173074954809806</v>
      </c>
      <c r="F24" s="261">
        <f t="shared" si="3"/>
        <v>30.075554685960597</v>
      </c>
      <c r="G24" s="261">
        <v>100</v>
      </c>
    </row>
    <row r="25" spans="1:8" ht="28.5" customHeight="1" x14ac:dyDescent="0.15">
      <c r="A25" s="499" t="s">
        <v>493</v>
      </c>
      <c r="B25" s="500"/>
      <c r="C25" s="500"/>
      <c r="D25" s="500"/>
      <c r="E25" s="500"/>
      <c r="F25" s="500"/>
      <c r="G25" s="500"/>
    </row>
    <row r="26" spans="1:8" ht="10.5" customHeight="1" x14ac:dyDescent="0.15">
      <c r="A26" s="501" t="s">
        <v>469</v>
      </c>
      <c r="B26" s="502"/>
      <c r="C26" s="502"/>
      <c r="D26" s="502"/>
      <c r="E26" s="502"/>
      <c r="F26" s="502"/>
      <c r="G26" s="502"/>
    </row>
    <row r="27" spans="1:8" ht="18" customHeight="1" x14ac:dyDescent="0.15">
      <c r="A27" s="497"/>
      <c r="B27" s="497"/>
      <c r="C27" s="497"/>
      <c r="D27" s="497"/>
      <c r="E27" s="497"/>
      <c r="F27" s="497"/>
      <c r="G27" s="497"/>
    </row>
    <row r="28" spans="1:8" ht="12.75" customHeight="1" x14ac:dyDescent="0.15"/>
    <row r="29" spans="1:8" x14ac:dyDescent="0.15">
      <c r="E29" s="51"/>
    </row>
    <row r="30" spans="1:8" ht="13.5" customHeight="1" x14ac:dyDescent="0.15">
      <c r="F30" s="51"/>
    </row>
    <row r="34" spans="3:3" x14ac:dyDescent="0.15">
      <c r="C34" s="51"/>
    </row>
    <row r="36" spans="3:3" ht="12.75" customHeight="1" x14ac:dyDescent="0.15"/>
    <row r="38" spans="3:3" ht="13.5" customHeight="1" x14ac:dyDescent="0.15"/>
    <row r="40" spans="3:3" ht="36" customHeight="1" x14ac:dyDescent="0.15"/>
    <row r="48" spans="3:3" ht="12.75" customHeight="1" x14ac:dyDescent="0.15"/>
    <row r="50" ht="13.5" customHeight="1" x14ac:dyDescent="0.15"/>
    <row r="57" ht="12.75" customHeight="1" x14ac:dyDescent="0.15"/>
    <row r="59" ht="13.5" customHeight="1" x14ac:dyDescent="0.15"/>
    <row r="61" ht="36" customHeight="1" x14ac:dyDescent="0.15"/>
  </sheetData>
  <mergeCells count="7">
    <mergeCell ref="A27:G27"/>
    <mergeCell ref="A2:G2"/>
    <mergeCell ref="A3:G3"/>
    <mergeCell ref="A4:G4"/>
    <mergeCell ref="A5:G5"/>
    <mergeCell ref="A25:G25"/>
    <mergeCell ref="A26:G26"/>
  </mergeCells>
  <pageMargins left="1.05" right="1.05" top="0.5" bottom="0.25" header="0" footer="0"/>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view="pageLayout" zoomScale="145" zoomScaleNormal="150" zoomScaleSheetLayoutView="100" zoomScalePageLayoutView="145" workbookViewId="0">
      <selection activeCell="A18" sqref="A18"/>
    </sheetView>
  </sheetViews>
  <sheetFormatPr defaultColWidth="5.28515625" defaultRowHeight="12.75" x14ac:dyDescent="0.2"/>
  <cols>
    <col min="1" max="1" width="15.7109375" style="14" customWidth="1"/>
    <col min="2" max="2" width="9.7109375" style="14" customWidth="1"/>
    <col min="3" max="3" width="10.7109375" style="14" customWidth="1"/>
    <col min="4" max="16384" width="5.28515625" style="14"/>
  </cols>
  <sheetData>
    <row r="1" spans="1:4" ht="10.5" customHeight="1" x14ac:dyDescent="0.2">
      <c r="A1" s="194" t="s">
        <v>305</v>
      </c>
      <c r="B1" s="13"/>
      <c r="C1" s="13"/>
    </row>
    <row r="2" spans="1:4" ht="19.5" customHeight="1" x14ac:dyDescent="0.2">
      <c r="A2" s="454" t="s">
        <v>396</v>
      </c>
      <c r="B2" s="454"/>
      <c r="C2" s="454"/>
    </row>
    <row r="3" spans="1:4" ht="24.75" customHeight="1" x14ac:dyDescent="0.2">
      <c r="A3" s="463" t="s">
        <v>426</v>
      </c>
      <c r="B3" s="463"/>
      <c r="C3" s="463"/>
    </row>
    <row r="4" spans="1:4" ht="7.5" customHeight="1" x14ac:dyDescent="0.2">
      <c r="A4" s="15"/>
      <c r="B4" s="15"/>
      <c r="C4" s="15"/>
    </row>
    <row r="5" spans="1:4" ht="18" customHeight="1" x14ac:dyDescent="0.2">
      <c r="A5" s="456" t="s">
        <v>427</v>
      </c>
      <c r="B5" s="457"/>
      <c r="C5" s="457"/>
    </row>
    <row r="6" spans="1:4" ht="9.1999999999999993" customHeight="1" x14ac:dyDescent="0.2">
      <c r="A6" s="18"/>
      <c r="B6" s="19" t="s">
        <v>336</v>
      </c>
      <c r="C6" s="19" t="s">
        <v>169</v>
      </c>
      <c r="D6" s="17"/>
    </row>
    <row r="7" spans="1:4" ht="9.1999999999999993" customHeight="1" x14ac:dyDescent="0.2">
      <c r="A7" s="92" t="s">
        <v>53</v>
      </c>
      <c r="B7" s="97">
        <v>5326095</v>
      </c>
      <c r="C7" s="98">
        <f>(B7/B$12)*100</f>
        <v>31.948493420863205</v>
      </c>
      <c r="D7" s="16"/>
    </row>
    <row r="8" spans="1:4" ht="9.1999999999999993" customHeight="1" x14ac:dyDescent="0.2">
      <c r="A8" s="92" t="s">
        <v>54</v>
      </c>
      <c r="B8" s="97">
        <v>2646415</v>
      </c>
      <c r="C8" s="98">
        <f>(B8/B$12)*100</f>
        <v>15.874476932231532</v>
      </c>
      <c r="D8" s="16"/>
    </row>
    <row r="9" spans="1:4" ht="9.1999999999999993" customHeight="1" x14ac:dyDescent="0.2">
      <c r="A9" s="92" t="s">
        <v>55</v>
      </c>
      <c r="B9" s="97">
        <v>4255336</v>
      </c>
      <c r="C9" s="98">
        <f>(B9/B$12)*100</f>
        <v>25.525563137638805</v>
      </c>
      <c r="D9" s="16"/>
    </row>
    <row r="10" spans="1:4" ht="15.75" customHeight="1" x14ac:dyDescent="0.2">
      <c r="A10" s="92" t="s">
        <v>356</v>
      </c>
      <c r="B10" s="97">
        <v>2648398</v>
      </c>
      <c r="C10" s="98">
        <f>(B10/B$12)*100</f>
        <v>15.886371925177315</v>
      </c>
      <c r="D10" s="16"/>
    </row>
    <row r="11" spans="1:4" ht="9.1999999999999993" customHeight="1" thickBot="1" x14ac:dyDescent="0.25">
      <c r="A11" s="92" t="s">
        <v>358</v>
      </c>
      <c r="B11" s="97">
        <v>1794636</v>
      </c>
      <c r="C11" s="98">
        <f>(B11/B$12)*100</f>
        <v>10.765094584089143</v>
      </c>
      <c r="D11" s="16"/>
    </row>
    <row r="12" spans="1:4" ht="9.1999999999999993" customHeight="1" x14ac:dyDescent="0.2">
      <c r="A12" s="37" t="s">
        <v>0</v>
      </c>
      <c r="B12" s="38">
        <v>16670880</v>
      </c>
      <c r="C12" s="39">
        <v>100</v>
      </c>
      <c r="D12" s="16"/>
    </row>
    <row r="13" spans="1:4" ht="29.25" customHeight="1" x14ac:dyDescent="0.2">
      <c r="A13" s="470" t="s">
        <v>494</v>
      </c>
      <c r="B13" s="524"/>
      <c r="C13" s="524"/>
    </row>
    <row r="14" spans="1:4" ht="19.5" customHeight="1" x14ac:dyDescent="0.2">
      <c r="A14" s="458" t="s">
        <v>471</v>
      </c>
      <c r="B14" s="459"/>
      <c r="C14" s="459"/>
    </row>
    <row r="15" spans="1:4" ht="18" customHeight="1" x14ac:dyDescent="0.2">
      <c r="A15" s="453"/>
      <c r="B15" s="453"/>
      <c r="C15" s="453"/>
    </row>
    <row r="21" ht="13.5" customHeight="1" x14ac:dyDescent="0.2"/>
  </sheetData>
  <mergeCells count="6">
    <mergeCell ref="A15:C15"/>
    <mergeCell ref="A2:C2"/>
    <mergeCell ref="A3:C3"/>
    <mergeCell ref="A5:C5"/>
    <mergeCell ref="A13:C13"/>
    <mergeCell ref="A14:C14"/>
  </mergeCells>
  <pageMargins left="1.05" right="1.05" top="0.5" bottom="0.25"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view="pageLayout" zoomScale="160" zoomScaleNormal="170" zoomScaleSheetLayoutView="100" zoomScalePageLayoutView="160" workbookViewId="0">
      <selection activeCell="E15" sqref="E15"/>
    </sheetView>
  </sheetViews>
  <sheetFormatPr defaultColWidth="5.28515625" defaultRowHeight="12.75" x14ac:dyDescent="0.2"/>
  <cols>
    <col min="1" max="1" width="15" style="14" customWidth="1"/>
    <col min="2" max="2" width="11.28515625" style="14" customWidth="1"/>
    <col min="3" max="3" width="11.42578125" style="14" customWidth="1"/>
    <col min="4" max="16384" width="5.28515625" style="14"/>
  </cols>
  <sheetData>
    <row r="1" spans="1:4" ht="10.5" customHeight="1" x14ac:dyDescent="0.2">
      <c r="A1" s="194" t="s">
        <v>235</v>
      </c>
      <c r="B1" s="13"/>
      <c r="C1" s="13"/>
    </row>
    <row r="2" spans="1:4" ht="19.5" customHeight="1" x14ac:dyDescent="0.2">
      <c r="A2" s="454" t="s">
        <v>396</v>
      </c>
      <c r="B2" s="454"/>
      <c r="C2" s="454"/>
    </row>
    <row r="3" spans="1:4" ht="21" customHeight="1" x14ac:dyDescent="0.2">
      <c r="A3" s="455" t="s">
        <v>399</v>
      </c>
      <c r="B3" s="455"/>
      <c r="C3" s="455"/>
    </row>
    <row r="4" spans="1:4" ht="7.5" customHeight="1" x14ac:dyDescent="0.2">
      <c r="A4" s="15"/>
      <c r="B4" s="15"/>
      <c r="C4" s="15"/>
    </row>
    <row r="5" spans="1:4" ht="18" customHeight="1" x14ac:dyDescent="0.2">
      <c r="A5" s="456" t="s">
        <v>400</v>
      </c>
      <c r="B5" s="457"/>
      <c r="C5" s="457"/>
    </row>
    <row r="6" spans="1:4" ht="9.1999999999999993" customHeight="1" x14ac:dyDescent="0.2">
      <c r="A6" s="18"/>
      <c r="B6" s="19" t="s">
        <v>336</v>
      </c>
      <c r="C6" s="19" t="s">
        <v>169</v>
      </c>
      <c r="D6" s="17"/>
    </row>
    <row r="7" spans="1:4" ht="9.1999999999999993" customHeight="1" x14ac:dyDescent="0.2">
      <c r="A7" s="20" t="s">
        <v>21</v>
      </c>
      <c r="B7" s="23">
        <v>55250517</v>
      </c>
      <c r="C7" s="75">
        <f>(B7/B$14)*100</f>
        <v>17.327675822234273</v>
      </c>
      <c r="D7" s="16"/>
    </row>
    <row r="8" spans="1:4" ht="9.1999999999999993" customHeight="1" x14ac:dyDescent="0.2">
      <c r="A8" s="93" t="s">
        <v>342</v>
      </c>
      <c r="B8" s="94">
        <v>35949570</v>
      </c>
      <c r="C8" s="82">
        <f>(B8/B$14)*100</f>
        <v>11.274509791622739</v>
      </c>
      <c r="D8" s="16"/>
    </row>
    <row r="9" spans="1:4" ht="9.1999999999999993" customHeight="1" x14ac:dyDescent="0.2">
      <c r="A9" s="93" t="s">
        <v>80</v>
      </c>
      <c r="B9" s="94">
        <v>19300947</v>
      </c>
      <c r="C9" s="82">
        <f>(B9/B$14)*100</f>
        <v>6.0531660306115347</v>
      </c>
      <c r="D9" s="16"/>
    </row>
    <row r="10" spans="1:4" ht="9.1999999999999993" customHeight="1" x14ac:dyDescent="0.2">
      <c r="A10" s="20" t="s">
        <v>65</v>
      </c>
      <c r="B10" s="23">
        <v>197441410</v>
      </c>
      <c r="C10" s="75">
        <f>(B10/B$14)*100</f>
        <v>61.921606025240351</v>
      </c>
      <c r="D10" s="16"/>
    </row>
    <row r="11" spans="1:4" ht="9.1999999999999993" customHeight="1" x14ac:dyDescent="0.2">
      <c r="A11" s="20" t="s">
        <v>66</v>
      </c>
      <c r="B11" s="23">
        <v>39302196</v>
      </c>
      <c r="C11" s="75">
        <f t="shared" ref="C11:C13" si="0">(B11/B$14)*100</f>
        <v>12.325960884491137</v>
      </c>
      <c r="D11" s="16"/>
    </row>
    <row r="12" spans="1:4" ht="9.1999999999999993" customHeight="1" x14ac:dyDescent="0.2">
      <c r="A12" s="20" t="s">
        <v>67</v>
      </c>
      <c r="B12" s="23">
        <v>16501080</v>
      </c>
      <c r="C12" s="75">
        <f t="shared" si="0"/>
        <v>5.1750713021699601</v>
      </c>
      <c r="D12" s="16"/>
    </row>
    <row r="13" spans="1:4" ht="9.1999999999999993" customHeight="1" thickBot="1" x14ac:dyDescent="0.25">
      <c r="A13" s="33" t="s">
        <v>68</v>
      </c>
      <c r="B13" s="34">
        <v>10361853</v>
      </c>
      <c r="C13" s="75">
        <f t="shared" si="0"/>
        <v>3.2496859658642774</v>
      </c>
      <c r="D13" s="16"/>
    </row>
    <row r="14" spans="1:4" ht="9.1999999999999993" customHeight="1" x14ac:dyDescent="0.2">
      <c r="A14" s="37" t="s">
        <v>0</v>
      </c>
      <c r="B14" s="38">
        <v>318857056</v>
      </c>
      <c r="C14" s="77">
        <v>100</v>
      </c>
      <c r="D14" s="16"/>
    </row>
    <row r="15" spans="1:4" ht="21.75" customHeight="1" x14ac:dyDescent="0.2">
      <c r="A15" s="458" t="s">
        <v>259</v>
      </c>
      <c r="B15" s="459"/>
      <c r="C15" s="459"/>
    </row>
    <row r="16" spans="1:4" ht="21" customHeight="1" x14ac:dyDescent="0.2">
      <c r="A16" s="458" t="s">
        <v>469</v>
      </c>
      <c r="B16" s="459"/>
      <c r="C16" s="459"/>
    </row>
    <row r="17" spans="1:3" ht="18" customHeight="1" x14ac:dyDescent="0.2">
      <c r="A17" s="453"/>
      <c r="B17" s="453"/>
      <c r="C17" s="453"/>
    </row>
    <row r="23" spans="1:3" ht="13.5" customHeight="1" x14ac:dyDescent="0.2"/>
  </sheetData>
  <mergeCells count="6">
    <mergeCell ref="A17:C17"/>
    <mergeCell ref="A2:C2"/>
    <mergeCell ref="A3:C3"/>
    <mergeCell ref="A5:C5"/>
    <mergeCell ref="A15:C15"/>
    <mergeCell ref="A16:C16"/>
  </mergeCells>
  <pageMargins left="1.05" right="1.05" top="0.5" bottom="0.25" header="0" footer="0"/>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view="pageLayout" topLeftCell="A10" zoomScale="175" zoomScaleNormal="170" zoomScaleSheetLayoutView="100" zoomScalePageLayoutView="175" workbookViewId="0">
      <selection activeCell="A2" sqref="A2:D2"/>
    </sheetView>
  </sheetViews>
  <sheetFormatPr defaultColWidth="5.28515625" defaultRowHeight="12.75" x14ac:dyDescent="0.2"/>
  <cols>
    <col min="1" max="1" width="14" style="14" customWidth="1"/>
    <col min="2" max="2" width="10" style="14" customWidth="1"/>
    <col min="3" max="3" width="0.7109375" style="14" customWidth="1"/>
    <col min="4" max="4" width="10" style="14" customWidth="1"/>
    <col min="5" max="5" width="12.5703125" style="14" bestFit="1" customWidth="1"/>
    <col min="6" max="16384" width="5.28515625" style="14"/>
  </cols>
  <sheetData>
    <row r="1" spans="1:5" ht="10.5" customHeight="1" x14ac:dyDescent="0.2">
      <c r="A1" s="194" t="s">
        <v>261</v>
      </c>
      <c r="B1" s="13"/>
      <c r="C1" s="13"/>
      <c r="D1" s="13"/>
    </row>
    <row r="2" spans="1:5" ht="24" customHeight="1" x14ac:dyDescent="0.2">
      <c r="A2" s="454" t="s">
        <v>396</v>
      </c>
      <c r="B2" s="454"/>
      <c r="C2" s="454"/>
      <c r="D2" s="454"/>
    </row>
    <row r="3" spans="1:5" ht="24" customHeight="1" x14ac:dyDescent="0.2">
      <c r="A3" s="463" t="s">
        <v>428</v>
      </c>
      <c r="B3" s="463"/>
      <c r="C3" s="463"/>
      <c r="D3" s="463"/>
    </row>
    <row r="4" spans="1:5" ht="7.5" customHeight="1" x14ac:dyDescent="0.2">
      <c r="A4" s="15"/>
      <c r="B4" s="15"/>
      <c r="C4" s="15"/>
      <c r="D4" s="15"/>
    </row>
    <row r="5" spans="1:5" ht="18" customHeight="1" x14ac:dyDescent="0.2">
      <c r="A5" s="456" t="s">
        <v>429</v>
      </c>
      <c r="B5" s="457"/>
      <c r="C5" s="457"/>
      <c r="D5" s="457"/>
    </row>
    <row r="6" spans="1:5" ht="14.25" customHeight="1" x14ac:dyDescent="0.2">
      <c r="A6" s="67"/>
      <c r="B6" s="366" t="s">
        <v>297</v>
      </c>
      <c r="C6" s="17"/>
      <c r="D6" s="366" t="s">
        <v>298</v>
      </c>
    </row>
    <row r="7" spans="1:5" ht="9.1999999999999993" customHeight="1" x14ac:dyDescent="0.2">
      <c r="A7" s="20" t="s">
        <v>21</v>
      </c>
      <c r="B7" s="122">
        <v>843042</v>
      </c>
      <c r="C7" s="122"/>
      <c r="D7" s="438">
        <v>40.240264894719431</v>
      </c>
      <c r="E7" s="16"/>
    </row>
    <row r="8" spans="1:5" ht="9.1999999999999993" customHeight="1" x14ac:dyDescent="0.2">
      <c r="A8" s="93" t="s">
        <v>342</v>
      </c>
      <c r="B8" s="123">
        <v>826978</v>
      </c>
      <c r="C8" s="123"/>
      <c r="D8" s="439">
        <v>40.343204428406473</v>
      </c>
      <c r="E8" s="16"/>
    </row>
    <row r="9" spans="1:5" ht="9.1999999999999993" customHeight="1" x14ac:dyDescent="0.2">
      <c r="A9" s="93" t="s">
        <v>80</v>
      </c>
      <c r="B9" s="123">
        <v>16064</v>
      </c>
      <c r="C9" s="123"/>
      <c r="D9" s="439">
        <v>35.568151625188207</v>
      </c>
      <c r="E9" s="16"/>
    </row>
    <row r="10" spans="1:5" ht="9.1999999999999993" customHeight="1" x14ac:dyDescent="0.2">
      <c r="A10" s="20" t="s">
        <v>65</v>
      </c>
      <c r="B10" s="122">
        <v>1983533</v>
      </c>
      <c r="C10" s="122"/>
      <c r="D10" s="438">
        <v>48.746952598155829</v>
      </c>
      <c r="E10" s="16"/>
    </row>
    <row r="11" spans="1:5" ht="9.1999999999999993" customHeight="1" x14ac:dyDescent="0.2">
      <c r="A11" s="348" t="s">
        <v>66</v>
      </c>
      <c r="B11" s="122">
        <v>586194</v>
      </c>
      <c r="C11" s="122"/>
      <c r="D11" s="438">
        <v>52.378314333862896</v>
      </c>
      <c r="E11" s="16"/>
    </row>
    <row r="12" spans="1:5" ht="9.1999999999999993" customHeight="1" x14ac:dyDescent="0.2">
      <c r="A12" s="348" t="s">
        <v>67</v>
      </c>
      <c r="B12" s="122">
        <v>201882</v>
      </c>
      <c r="C12" s="122"/>
      <c r="D12" s="438">
        <v>54.204076810722569</v>
      </c>
      <c r="E12" s="16"/>
    </row>
    <row r="13" spans="1:5" ht="9.1999999999999993" customHeight="1" thickBot="1" x14ac:dyDescent="0.25">
      <c r="A13" s="349" t="s">
        <v>68</v>
      </c>
      <c r="B13" s="124">
        <v>241346</v>
      </c>
      <c r="C13" s="124"/>
      <c r="D13" s="438">
        <v>48.066742878993679</v>
      </c>
      <c r="E13" s="16"/>
    </row>
    <row r="14" spans="1:5" ht="9.1999999999999993" customHeight="1" x14ac:dyDescent="0.2">
      <c r="A14" s="350" t="s">
        <v>0</v>
      </c>
      <c r="B14" s="125">
        <v>3855997</v>
      </c>
      <c r="C14" s="125"/>
      <c r="D14" s="440">
        <v>47.267788533850371</v>
      </c>
      <c r="E14" s="16"/>
    </row>
    <row r="15" spans="1:5" ht="18" customHeight="1" x14ac:dyDescent="0.2">
      <c r="A15" s="525" t="s">
        <v>430</v>
      </c>
      <c r="B15" s="525"/>
      <c r="C15" s="525"/>
      <c r="D15" s="525"/>
      <c r="E15" s="16"/>
    </row>
    <row r="16" spans="1:5" ht="13.5" customHeight="1" x14ac:dyDescent="0.2">
      <c r="A16" s="346"/>
      <c r="B16" s="367" t="s">
        <v>297</v>
      </c>
      <c r="C16" s="347"/>
      <c r="D16" s="367" t="s">
        <v>298</v>
      </c>
      <c r="E16" s="16"/>
    </row>
    <row r="17" spans="1:5" ht="9.1999999999999993" customHeight="1" x14ac:dyDescent="0.2">
      <c r="A17" s="348" t="s">
        <v>21</v>
      </c>
      <c r="B17" s="23">
        <v>12420807</v>
      </c>
      <c r="C17" s="23"/>
      <c r="D17" s="438">
        <v>96.948876761786948</v>
      </c>
      <c r="E17" s="16"/>
    </row>
    <row r="18" spans="1:5" ht="9.1999999999999993" customHeight="1" x14ac:dyDescent="0.2">
      <c r="A18" s="352" t="s">
        <v>342</v>
      </c>
      <c r="B18" s="97">
        <v>11464940</v>
      </c>
      <c r="C18" s="97"/>
      <c r="D18" s="439">
        <v>97.208593776429922</v>
      </c>
      <c r="E18" s="16"/>
    </row>
    <row r="19" spans="1:5" ht="9.1999999999999993" customHeight="1" x14ac:dyDescent="0.2">
      <c r="A19" s="352" t="s">
        <v>80</v>
      </c>
      <c r="B19" s="97">
        <v>955867</v>
      </c>
      <c r="C19" s="97"/>
      <c r="D19" s="439">
        <v>93.9385481723167</v>
      </c>
      <c r="E19" s="16"/>
    </row>
    <row r="20" spans="1:5" ht="9.1999999999999993" customHeight="1" x14ac:dyDescent="0.2">
      <c r="A20" s="348" t="s">
        <v>65</v>
      </c>
      <c r="B20" s="23">
        <v>27399508</v>
      </c>
      <c r="C20" s="23"/>
      <c r="D20" s="438">
        <v>97.116884644229827</v>
      </c>
      <c r="E20" s="16"/>
    </row>
    <row r="21" spans="1:5" ht="9.1999999999999993" customHeight="1" x14ac:dyDescent="0.2">
      <c r="A21" s="348" t="s">
        <v>66</v>
      </c>
      <c r="B21" s="23">
        <v>7145731</v>
      </c>
      <c r="C21" s="23"/>
      <c r="D21" s="438">
        <v>96.747949647471373</v>
      </c>
      <c r="E21" s="16"/>
    </row>
    <row r="22" spans="1:5" ht="9.1999999999999993" customHeight="1" x14ac:dyDescent="0.2">
      <c r="A22" s="348" t="s">
        <v>67</v>
      </c>
      <c r="B22" s="23">
        <v>2402979</v>
      </c>
      <c r="C22" s="23"/>
      <c r="D22" s="438">
        <v>97.532008677705235</v>
      </c>
      <c r="E22" s="16"/>
    </row>
    <row r="23" spans="1:5" ht="9.1999999999999993" customHeight="1" thickBot="1" x14ac:dyDescent="0.25">
      <c r="A23" s="349" t="s">
        <v>68</v>
      </c>
      <c r="B23" s="34">
        <v>2826915</v>
      </c>
      <c r="C23" s="34"/>
      <c r="D23" s="438">
        <v>96.839020413196806</v>
      </c>
      <c r="E23" s="16"/>
    </row>
    <row r="24" spans="1:5" ht="9.1999999999999993" customHeight="1" x14ac:dyDescent="0.2">
      <c r="A24" s="350" t="s">
        <v>0</v>
      </c>
      <c r="B24" s="121">
        <v>52195940</v>
      </c>
      <c r="C24" s="121"/>
      <c r="D24" s="440">
        <v>97.030150114529576</v>
      </c>
      <c r="E24" s="16"/>
    </row>
    <row r="25" spans="1:5" ht="24.75" customHeight="1" x14ac:dyDescent="0.2">
      <c r="A25" s="526" t="s">
        <v>347</v>
      </c>
      <c r="B25" s="527"/>
      <c r="C25" s="527"/>
      <c r="D25" s="527"/>
    </row>
    <row r="26" spans="1:5" ht="19.5" customHeight="1" x14ac:dyDescent="0.2">
      <c r="A26" s="458" t="s">
        <v>469</v>
      </c>
      <c r="B26" s="459"/>
      <c r="C26" s="459"/>
      <c r="D26" s="459"/>
    </row>
    <row r="27" spans="1:5" ht="18" customHeight="1" x14ac:dyDescent="0.2">
      <c r="A27" s="453"/>
      <c r="B27" s="453"/>
      <c r="C27" s="453"/>
      <c r="D27" s="453"/>
    </row>
    <row r="33" ht="13.5" customHeight="1" x14ac:dyDescent="0.2"/>
  </sheetData>
  <mergeCells count="7">
    <mergeCell ref="A27:D27"/>
    <mergeCell ref="A15:D15"/>
    <mergeCell ref="A2:D2"/>
    <mergeCell ref="A3:D3"/>
    <mergeCell ref="A5:D5"/>
    <mergeCell ref="A25:D25"/>
    <mergeCell ref="A26:D26"/>
  </mergeCells>
  <pageMargins left="1.05" right="1.05" top="0.5" bottom="0.25" header="0" footer="0"/>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view="pageLayout" zoomScale="175" zoomScaleNormal="170" zoomScaleSheetLayoutView="100" zoomScalePageLayoutView="175" workbookViewId="0">
      <selection activeCell="A2" sqref="A2:D2"/>
    </sheetView>
  </sheetViews>
  <sheetFormatPr defaultColWidth="5.28515625" defaultRowHeight="12.75" x14ac:dyDescent="0.2"/>
  <cols>
    <col min="1" max="1" width="14.42578125" style="14" customWidth="1"/>
    <col min="2" max="2" width="11" style="14" customWidth="1"/>
    <col min="3" max="3" width="0.7109375" style="14" customWidth="1"/>
    <col min="4" max="4" width="10.7109375" style="14" customWidth="1"/>
    <col min="5" max="5" width="5.5703125" style="14" bestFit="1" customWidth="1"/>
    <col min="6" max="16384" width="5.28515625" style="14"/>
  </cols>
  <sheetData>
    <row r="1" spans="1:5" ht="10.5" customHeight="1" x14ac:dyDescent="0.2">
      <c r="A1" s="194" t="s">
        <v>262</v>
      </c>
      <c r="B1" s="13"/>
      <c r="C1" s="13"/>
      <c r="D1" s="13"/>
    </row>
    <row r="2" spans="1:5" ht="22.5" customHeight="1" x14ac:dyDescent="0.2">
      <c r="A2" s="454" t="s">
        <v>396</v>
      </c>
      <c r="B2" s="454"/>
      <c r="C2" s="454"/>
      <c r="D2" s="454"/>
    </row>
    <row r="3" spans="1:5" ht="36" customHeight="1" x14ac:dyDescent="0.2">
      <c r="A3" s="463" t="s">
        <v>431</v>
      </c>
      <c r="B3" s="463"/>
      <c r="C3" s="463"/>
      <c r="D3" s="463"/>
    </row>
    <row r="4" spans="1:5" ht="7.5" customHeight="1" x14ac:dyDescent="0.2">
      <c r="A4" s="15"/>
      <c r="B4" s="15"/>
      <c r="C4" s="15"/>
      <c r="D4" s="15"/>
    </row>
    <row r="5" spans="1:5" ht="18" customHeight="1" x14ac:dyDescent="0.2">
      <c r="A5" s="456" t="s">
        <v>432</v>
      </c>
      <c r="B5" s="457"/>
      <c r="C5" s="457"/>
      <c r="D5" s="457"/>
    </row>
    <row r="6" spans="1:5" ht="15" customHeight="1" x14ac:dyDescent="0.2">
      <c r="A6" s="67"/>
      <c r="B6" s="366" t="s">
        <v>299</v>
      </c>
      <c r="C6" s="17"/>
      <c r="D6" s="366" t="s">
        <v>300</v>
      </c>
    </row>
    <row r="7" spans="1:5" ht="9.1999999999999993" customHeight="1" x14ac:dyDescent="0.2">
      <c r="A7" s="348" t="s">
        <v>21</v>
      </c>
      <c r="B7" s="122">
        <v>223244</v>
      </c>
      <c r="C7" s="122"/>
      <c r="D7" s="24">
        <v>5.9863697490483894</v>
      </c>
      <c r="E7" s="361"/>
    </row>
    <row r="8" spans="1:5" ht="9.1999999999999993" customHeight="1" x14ac:dyDescent="0.2">
      <c r="A8" s="352" t="s">
        <v>342</v>
      </c>
      <c r="B8" s="123">
        <v>151384</v>
      </c>
      <c r="C8" s="123"/>
      <c r="D8" s="98">
        <v>4.9022903304570624</v>
      </c>
      <c r="E8" s="361"/>
    </row>
    <row r="9" spans="1:5" ht="9.1999999999999993" customHeight="1" x14ac:dyDescent="0.2">
      <c r="A9" s="352" t="s">
        <v>80</v>
      </c>
      <c r="B9" s="123">
        <v>71860</v>
      </c>
      <c r="C9" s="123"/>
      <c r="D9" s="98">
        <v>11.207478722790359</v>
      </c>
      <c r="E9" s="361"/>
    </row>
    <row r="10" spans="1:5" ht="9.1999999999999993" customHeight="1" x14ac:dyDescent="0.2">
      <c r="A10" s="348" t="s">
        <v>65</v>
      </c>
      <c r="B10" s="122">
        <v>304393</v>
      </c>
      <c r="C10" s="122"/>
      <c r="D10" s="24">
        <v>3.2767841821985577</v>
      </c>
      <c r="E10" s="361"/>
    </row>
    <row r="11" spans="1:5" ht="9.1999999999999993" customHeight="1" x14ac:dyDescent="0.2">
      <c r="A11" s="348" t="s">
        <v>66</v>
      </c>
      <c r="B11" s="122">
        <v>112461</v>
      </c>
      <c r="C11" s="122"/>
      <c r="D11" s="24">
        <v>4.5889899496872282</v>
      </c>
      <c r="E11" s="361"/>
    </row>
    <row r="12" spans="1:5" ht="9.1999999999999993" customHeight="1" x14ac:dyDescent="0.2">
      <c r="A12" s="348" t="s">
        <v>67</v>
      </c>
      <c r="B12" s="122">
        <v>12138</v>
      </c>
      <c r="C12" s="122"/>
      <c r="D12" s="24">
        <v>1.4796790981003594</v>
      </c>
      <c r="E12" s="361"/>
    </row>
    <row r="13" spans="1:5" ht="9.1999999999999993" customHeight="1" thickBot="1" x14ac:dyDescent="0.25">
      <c r="A13" s="349" t="s">
        <v>68</v>
      </c>
      <c r="B13" s="122">
        <v>35033</v>
      </c>
      <c r="C13" s="122"/>
      <c r="D13" s="24">
        <v>4.4836386161422759</v>
      </c>
      <c r="E13" s="361"/>
    </row>
    <row r="14" spans="1:5" ht="9.1999999999999993" customHeight="1" x14ac:dyDescent="0.2">
      <c r="A14" s="353" t="s">
        <v>0</v>
      </c>
      <c r="B14" s="126">
        <v>687269</v>
      </c>
      <c r="C14" s="126"/>
      <c r="D14" s="351">
        <v>4.025962979621136</v>
      </c>
      <c r="E14" s="361"/>
    </row>
    <row r="15" spans="1:5" ht="42.75" customHeight="1" x14ac:dyDescent="0.2">
      <c r="A15" s="495" t="s">
        <v>348</v>
      </c>
      <c r="B15" s="528"/>
      <c r="C15" s="528"/>
      <c r="D15" s="528"/>
    </row>
    <row r="16" spans="1:5" ht="21.75" customHeight="1" x14ac:dyDescent="0.2">
      <c r="A16" s="519" t="s">
        <v>469</v>
      </c>
      <c r="B16" s="529"/>
      <c r="C16" s="529"/>
      <c r="D16" s="529"/>
    </row>
    <row r="17" spans="1:4" ht="18" customHeight="1" x14ac:dyDescent="0.2">
      <c r="A17" s="453"/>
      <c r="B17" s="453"/>
      <c r="C17" s="453"/>
      <c r="D17" s="453"/>
    </row>
  </sheetData>
  <mergeCells count="6">
    <mergeCell ref="A17:D17"/>
    <mergeCell ref="A2:D2"/>
    <mergeCell ref="A3:D3"/>
    <mergeCell ref="A5:D5"/>
    <mergeCell ref="A15:D15"/>
    <mergeCell ref="A16:D16"/>
  </mergeCells>
  <pageMargins left="1.05" right="1.05" top="0.5" bottom="0.25" header="0" footer="0"/>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view="pageLayout" zoomScale="145" zoomScaleNormal="170" zoomScaleSheetLayoutView="100" zoomScalePageLayoutView="145" workbookViewId="0">
      <selection activeCell="A2" sqref="A2:D2"/>
    </sheetView>
  </sheetViews>
  <sheetFormatPr defaultColWidth="5.28515625" defaultRowHeight="12.75" x14ac:dyDescent="0.2"/>
  <cols>
    <col min="1" max="1" width="15.140625" style="14" customWidth="1"/>
    <col min="2" max="2" width="10.28515625" style="14" customWidth="1"/>
    <col min="3" max="3" width="0.7109375" style="14" customWidth="1"/>
    <col min="4" max="4" width="10" style="14" customWidth="1"/>
    <col min="5" max="16384" width="5.28515625" style="14"/>
  </cols>
  <sheetData>
    <row r="1" spans="1:5" ht="10.5" customHeight="1" x14ac:dyDescent="0.2">
      <c r="A1" s="194" t="s">
        <v>266</v>
      </c>
      <c r="B1" s="13"/>
      <c r="C1" s="13"/>
      <c r="D1" s="13"/>
    </row>
    <row r="2" spans="1:5" ht="21.75" customHeight="1" x14ac:dyDescent="0.2">
      <c r="A2" s="454" t="s">
        <v>396</v>
      </c>
      <c r="B2" s="454"/>
      <c r="C2" s="454"/>
      <c r="D2" s="454"/>
    </row>
    <row r="3" spans="1:5" ht="21" customHeight="1" x14ac:dyDescent="0.2">
      <c r="A3" s="463" t="s">
        <v>433</v>
      </c>
      <c r="B3" s="463"/>
      <c r="C3" s="463"/>
      <c r="D3" s="463"/>
    </row>
    <row r="4" spans="1:5" ht="7.5" customHeight="1" x14ac:dyDescent="0.2">
      <c r="A4" s="15"/>
      <c r="B4" s="15"/>
      <c r="C4" s="15"/>
      <c r="D4" s="15"/>
    </row>
    <row r="5" spans="1:5" ht="18.75" customHeight="1" x14ac:dyDescent="0.2">
      <c r="A5" s="456" t="s">
        <v>434</v>
      </c>
      <c r="B5" s="457"/>
      <c r="C5" s="457"/>
      <c r="D5" s="457"/>
    </row>
    <row r="6" spans="1:5" ht="17.25" customHeight="1" x14ac:dyDescent="0.2">
      <c r="A6" s="67"/>
      <c r="B6" s="366" t="s">
        <v>301</v>
      </c>
      <c r="C6" s="17"/>
      <c r="D6" s="366" t="s">
        <v>298</v>
      </c>
    </row>
    <row r="7" spans="1:5" ht="9.1999999999999993" customHeight="1" x14ac:dyDescent="0.2">
      <c r="A7" s="20" t="s">
        <v>21</v>
      </c>
      <c r="B7" s="23">
        <v>2363761</v>
      </c>
      <c r="C7" s="122"/>
      <c r="D7" s="427">
        <v>35.419796243653501</v>
      </c>
      <c r="E7" s="16"/>
    </row>
    <row r="8" spans="1:5" ht="9.1999999999999993" customHeight="1" x14ac:dyDescent="0.2">
      <c r="A8" s="93" t="s">
        <v>342</v>
      </c>
      <c r="B8" s="97">
        <v>1970697</v>
      </c>
      <c r="C8" s="123"/>
      <c r="D8" s="428">
        <v>38.30116849158042</v>
      </c>
      <c r="E8" s="16"/>
    </row>
    <row r="9" spans="1:5" ht="9.1999999999999993" customHeight="1" x14ac:dyDescent="0.2">
      <c r="A9" s="93" t="s">
        <v>80</v>
      </c>
      <c r="B9" s="97">
        <v>393064</v>
      </c>
      <c r="C9" s="123"/>
      <c r="D9" s="428">
        <v>25.719152021241996</v>
      </c>
      <c r="E9" s="16"/>
    </row>
    <row r="10" spans="1:5" ht="9.1999999999999993" customHeight="1" x14ac:dyDescent="0.2">
      <c r="A10" s="20" t="s">
        <v>65</v>
      </c>
      <c r="B10" s="23">
        <v>7703008</v>
      </c>
      <c r="C10" s="122"/>
      <c r="D10" s="427">
        <v>44.426729395013311</v>
      </c>
      <c r="E10" s="16"/>
    </row>
    <row r="11" spans="1:5" ht="9.1999999999999993" customHeight="1" x14ac:dyDescent="0.2">
      <c r="A11" s="20" t="s">
        <v>66</v>
      </c>
      <c r="B11" s="23">
        <v>1650132</v>
      </c>
      <c r="C11" s="122"/>
      <c r="D11" s="427">
        <v>35.566294040751401</v>
      </c>
      <c r="E11" s="16"/>
    </row>
    <row r="12" spans="1:5" ht="9.1999999999999993" customHeight="1" x14ac:dyDescent="0.2">
      <c r="A12" s="20" t="s">
        <v>67</v>
      </c>
      <c r="B12" s="23">
        <v>1067662</v>
      </c>
      <c r="C12" s="122"/>
      <c r="D12" s="427">
        <v>65.307498120591646</v>
      </c>
      <c r="E12" s="16"/>
    </row>
    <row r="13" spans="1:5" ht="9.1999999999999993" customHeight="1" thickBot="1" x14ac:dyDescent="0.25">
      <c r="A13" s="33" t="s">
        <v>68</v>
      </c>
      <c r="B13" s="23">
        <v>514706</v>
      </c>
      <c r="C13" s="122"/>
      <c r="D13" s="427">
        <v>40.439287956272338</v>
      </c>
      <c r="E13" s="16"/>
    </row>
    <row r="14" spans="1:5" ht="9.1999999999999993" customHeight="1" x14ac:dyDescent="0.2">
      <c r="A14" s="37" t="s">
        <v>0</v>
      </c>
      <c r="B14" s="38">
        <v>13299269</v>
      </c>
      <c r="C14" s="126"/>
      <c r="D14" s="429">
        <v>42.140379346999246</v>
      </c>
      <c r="E14" s="16"/>
    </row>
    <row r="15" spans="1:5" ht="18" customHeight="1" x14ac:dyDescent="0.2">
      <c r="A15" s="456" t="s">
        <v>425</v>
      </c>
      <c r="B15" s="457"/>
      <c r="C15" s="457"/>
      <c r="D15" s="457"/>
      <c r="E15" s="16"/>
    </row>
    <row r="16" spans="1:5" ht="15.75" customHeight="1" x14ac:dyDescent="0.2">
      <c r="A16" s="130"/>
      <c r="B16" s="366" t="s">
        <v>301</v>
      </c>
      <c r="C16" s="17"/>
      <c r="D16" s="366" t="s">
        <v>298</v>
      </c>
      <c r="E16" s="16"/>
    </row>
    <row r="17" spans="1:5" ht="9.1999999999999993" customHeight="1" x14ac:dyDescent="0.2">
      <c r="A17" s="20" t="s">
        <v>21</v>
      </c>
      <c r="B17" s="23">
        <v>1383862</v>
      </c>
      <c r="C17" s="122"/>
      <c r="D17" s="427">
        <v>4.5080441756808849</v>
      </c>
      <c r="E17" s="16"/>
    </row>
    <row r="18" spans="1:5" ht="9.1999999999999993" customHeight="1" x14ac:dyDescent="0.2">
      <c r="A18" s="93" t="s">
        <v>342</v>
      </c>
      <c r="B18" s="97">
        <v>923205</v>
      </c>
      <c r="C18" s="123"/>
      <c r="D18" s="428">
        <v>6.5817531009000385</v>
      </c>
      <c r="E18" s="16"/>
    </row>
    <row r="19" spans="1:5" ht="9.1999999999999993" customHeight="1" x14ac:dyDescent="0.2">
      <c r="A19" s="93" t="s">
        <v>80</v>
      </c>
      <c r="B19" s="97">
        <v>460657</v>
      </c>
      <c r="C19" s="123"/>
      <c r="D19" s="428">
        <v>2.7632434520553204</v>
      </c>
      <c r="E19" s="16"/>
    </row>
    <row r="20" spans="1:5" ht="9.1999999999999993" customHeight="1" x14ac:dyDescent="0.2">
      <c r="A20" s="20" t="s">
        <v>65</v>
      </c>
      <c r="B20" s="23">
        <v>5415802</v>
      </c>
      <c r="C20" s="122"/>
      <c r="D20" s="427">
        <v>3.8127230389882154</v>
      </c>
      <c r="E20" s="16"/>
    </row>
    <row r="21" spans="1:5" ht="9.1999999999999993" customHeight="1" x14ac:dyDescent="0.2">
      <c r="A21" s="20" t="s">
        <v>66</v>
      </c>
      <c r="B21" s="23">
        <v>1695677</v>
      </c>
      <c r="C21" s="122"/>
      <c r="D21" s="427">
        <v>6.8825464947547728</v>
      </c>
      <c r="E21" s="16"/>
    </row>
    <row r="22" spans="1:5" ht="9.1999999999999993" customHeight="1" x14ac:dyDescent="0.2">
      <c r="A22" s="20" t="s">
        <v>67</v>
      </c>
      <c r="B22" s="23">
        <v>783769</v>
      </c>
      <c r="C22" s="122"/>
      <c r="D22" s="427">
        <v>6.8089129572275118</v>
      </c>
      <c r="E22" s="16"/>
    </row>
    <row r="23" spans="1:5" ht="9.1999999999999993" customHeight="1" thickBot="1" x14ac:dyDescent="0.25">
      <c r="A23" s="20" t="s">
        <v>68</v>
      </c>
      <c r="B23" s="23">
        <v>345639</v>
      </c>
      <c r="C23" s="122"/>
      <c r="D23" s="427">
        <v>7.033193906229779</v>
      </c>
      <c r="E23" s="16"/>
    </row>
    <row r="24" spans="1:5" ht="9.1999999999999993" customHeight="1" x14ac:dyDescent="0.2">
      <c r="A24" s="37" t="s">
        <v>0</v>
      </c>
      <c r="B24" s="38">
        <v>9624749</v>
      </c>
      <c r="C24" s="126"/>
      <c r="D24" s="429">
        <v>4.5016314080423978</v>
      </c>
      <c r="E24" s="16"/>
    </row>
    <row r="25" spans="1:5" ht="21" customHeight="1" x14ac:dyDescent="0.2">
      <c r="A25" s="472" t="s">
        <v>272</v>
      </c>
      <c r="B25" s="524"/>
      <c r="C25" s="524"/>
      <c r="D25" s="524"/>
    </row>
    <row r="26" spans="1:5" ht="21" customHeight="1" x14ac:dyDescent="0.2">
      <c r="A26" s="458" t="s">
        <v>471</v>
      </c>
      <c r="B26" s="459"/>
      <c r="C26" s="459"/>
      <c r="D26" s="459"/>
    </row>
    <row r="27" spans="1:5" ht="18" customHeight="1" x14ac:dyDescent="0.2">
      <c r="A27" s="453"/>
      <c r="B27" s="453"/>
      <c r="C27" s="453"/>
      <c r="D27" s="453"/>
    </row>
    <row r="33" ht="13.5" customHeight="1" x14ac:dyDescent="0.2"/>
  </sheetData>
  <mergeCells count="7">
    <mergeCell ref="A27:D27"/>
    <mergeCell ref="A15:D15"/>
    <mergeCell ref="A2:D2"/>
    <mergeCell ref="A3:D3"/>
    <mergeCell ref="A5:D5"/>
    <mergeCell ref="A25:D25"/>
    <mergeCell ref="A26:D26"/>
  </mergeCells>
  <pageMargins left="1.05" right="1.05" top="0.5" bottom="0.25" header="0" footer="0"/>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view="pageLayout" zoomScale="145" zoomScaleNormal="100" zoomScaleSheetLayoutView="100" zoomScalePageLayoutView="145" workbookViewId="0">
      <selection activeCell="A2" sqref="A2:F2"/>
    </sheetView>
  </sheetViews>
  <sheetFormatPr defaultColWidth="9.140625" defaultRowHeight="8.25" x14ac:dyDescent="0.15"/>
  <cols>
    <col min="1" max="1" width="15" style="400" customWidth="1"/>
    <col min="2" max="2" width="11.28515625" style="410" customWidth="1"/>
    <col min="3" max="3" width="10.42578125" style="400" customWidth="1"/>
    <col min="4" max="4" width="9.85546875" style="400" customWidth="1"/>
    <col min="5" max="5" width="10.28515625" style="400" customWidth="1"/>
    <col min="6" max="6" width="10.140625" style="400" customWidth="1"/>
    <col min="7" max="7" width="12.7109375" style="400" customWidth="1"/>
    <col min="8" max="16384" width="9.140625" style="400"/>
  </cols>
  <sheetData>
    <row r="1" spans="1:7" ht="10.5" customHeight="1" x14ac:dyDescent="0.15">
      <c r="A1" s="404" t="s">
        <v>267</v>
      </c>
      <c r="B1" s="404"/>
    </row>
    <row r="2" spans="1:7" ht="12.75" customHeight="1" x14ac:dyDescent="0.15">
      <c r="A2" s="454" t="s">
        <v>396</v>
      </c>
      <c r="B2" s="454"/>
      <c r="C2" s="454"/>
      <c r="D2" s="454"/>
      <c r="E2" s="454"/>
      <c r="F2" s="454"/>
    </row>
    <row r="3" spans="1:7" ht="18" customHeight="1" x14ac:dyDescent="0.15">
      <c r="A3" s="463" t="s">
        <v>435</v>
      </c>
      <c r="B3" s="463"/>
      <c r="C3" s="463"/>
      <c r="D3" s="463"/>
      <c r="E3" s="463"/>
      <c r="F3" s="463"/>
    </row>
    <row r="4" spans="1:7" ht="7.5" customHeight="1" x14ac:dyDescent="0.15">
      <c r="A4" s="498"/>
      <c r="B4" s="498"/>
      <c r="C4" s="498"/>
      <c r="D4" s="498"/>
      <c r="E4" s="498"/>
      <c r="F4" s="498"/>
    </row>
    <row r="5" spans="1:7" ht="18" customHeight="1" x14ac:dyDescent="0.15">
      <c r="A5" s="491" t="s">
        <v>436</v>
      </c>
      <c r="B5" s="491"/>
      <c r="C5" s="492"/>
      <c r="D5" s="492"/>
      <c r="E5" s="492"/>
      <c r="F5" s="492"/>
    </row>
    <row r="6" spans="1:7" ht="24.75" customHeight="1" x14ac:dyDescent="0.15">
      <c r="B6" s="57" t="s">
        <v>378</v>
      </c>
      <c r="C6" s="403" t="s">
        <v>360</v>
      </c>
      <c r="D6" s="397" t="s">
        <v>361</v>
      </c>
      <c r="E6" s="403" t="s">
        <v>362</v>
      </c>
      <c r="F6" s="403" t="s">
        <v>384</v>
      </c>
    </row>
    <row r="7" spans="1:7" ht="9.1999999999999993" customHeight="1" x14ac:dyDescent="0.15">
      <c r="A7" s="20" t="s">
        <v>21</v>
      </c>
      <c r="B7" s="298">
        <f>C7+D7</f>
        <v>26175477</v>
      </c>
      <c r="C7" s="298">
        <v>23963092</v>
      </c>
      <c r="D7" s="298">
        <v>2212385</v>
      </c>
      <c r="E7" s="341">
        <v>8.4521286851811723</v>
      </c>
      <c r="F7" s="341">
        <v>32.971024958446634</v>
      </c>
      <c r="G7" s="148"/>
    </row>
    <row r="8" spans="1:7" ht="9.1999999999999993" customHeight="1" x14ac:dyDescent="0.15">
      <c r="A8" s="93" t="s">
        <v>342</v>
      </c>
      <c r="B8" s="237">
        <f>C8+D8</f>
        <v>13394524</v>
      </c>
      <c r="C8" s="237">
        <v>12027487</v>
      </c>
      <c r="D8" s="237">
        <v>1367037</v>
      </c>
      <c r="E8" s="406">
        <v>10.205939382392387</v>
      </c>
      <c r="F8" s="406">
        <v>34.907147663000941</v>
      </c>
      <c r="G8" s="26"/>
    </row>
    <row r="9" spans="1:7" ht="9.1999999999999993" customHeight="1" x14ac:dyDescent="0.15">
      <c r="A9" s="93" t="s">
        <v>80</v>
      </c>
      <c r="B9" s="237">
        <f>C9+D9</f>
        <v>12780953</v>
      </c>
      <c r="C9" s="237">
        <v>11935605</v>
      </c>
      <c r="D9" s="237">
        <v>845348</v>
      </c>
      <c r="E9" s="406">
        <v>6.6141233756199558</v>
      </c>
      <c r="F9" s="406">
        <v>30.814375873924394</v>
      </c>
      <c r="G9" s="26"/>
    </row>
    <row r="10" spans="1:7" ht="9.1999999999999993" customHeight="1" x14ac:dyDescent="0.15">
      <c r="A10" s="20" t="s">
        <v>65</v>
      </c>
      <c r="B10" s="298">
        <f>C10+D10</f>
        <v>101784781</v>
      </c>
      <c r="C10" s="298">
        <v>95875412</v>
      </c>
      <c r="D10" s="298">
        <v>5909369</v>
      </c>
      <c r="E10" s="341">
        <v>5.805749093275546</v>
      </c>
      <c r="F10" s="341">
        <v>37.656511143546687</v>
      </c>
      <c r="G10" s="26"/>
    </row>
    <row r="11" spans="1:7" ht="9.1999999999999993" customHeight="1" x14ac:dyDescent="0.15">
      <c r="A11" s="20" t="s">
        <v>66</v>
      </c>
      <c r="B11" s="298">
        <f t="shared" ref="B11:B13" si="0">C11+D11</f>
        <v>18768193</v>
      </c>
      <c r="C11" s="298">
        <v>16276321</v>
      </c>
      <c r="D11" s="298">
        <v>2491872</v>
      </c>
      <c r="E11" s="341">
        <v>13.277101317106021</v>
      </c>
      <c r="F11" s="341">
        <v>38.116902326474559</v>
      </c>
      <c r="G11" s="26"/>
    </row>
    <row r="12" spans="1:7" ht="9.1999999999999993" customHeight="1" x14ac:dyDescent="0.15">
      <c r="A12" s="20" t="s">
        <v>67</v>
      </c>
      <c r="B12" s="298">
        <f t="shared" si="0"/>
        <v>8719527</v>
      </c>
      <c r="C12" s="298">
        <v>8237829</v>
      </c>
      <c r="D12" s="298">
        <v>481698</v>
      </c>
      <c r="E12" s="341">
        <v>5.5243592915074409</v>
      </c>
      <c r="F12" s="341">
        <v>35.374534154447382</v>
      </c>
      <c r="G12" s="26"/>
    </row>
    <row r="13" spans="1:7" ht="9.1999999999999993" customHeight="1" thickBot="1" x14ac:dyDescent="0.2">
      <c r="A13" s="33" t="s">
        <v>68</v>
      </c>
      <c r="B13" s="298">
        <f t="shared" si="0"/>
        <v>4084265</v>
      </c>
      <c r="C13" s="277">
        <v>3613152</v>
      </c>
      <c r="D13" s="277">
        <v>471113</v>
      </c>
      <c r="E13" s="341">
        <v>11.534829400149109</v>
      </c>
      <c r="F13" s="341">
        <v>37.453062212094487</v>
      </c>
      <c r="G13" s="26"/>
    </row>
    <row r="14" spans="1:7" ht="9.1999999999999993" customHeight="1" x14ac:dyDescent="0.15">
      <c r="A14" s="253" t="s">
        <v>0</v>
      </c>
      <c r="B14" s="168">
        <f>C14+D14</f>
        <v>159532243</v>
      </c>
      <c r="C14" s="168">
        <v>147965806</v>
      </c>
      <c r="D14" s="168">
        <v>11566437</v>
      </c>
      <c r="E14" s="342">
        <v>7.2502190043175165</v>
      </c>
      <c r="F14" s="342">
        <v>36.860489718085276</v>
      </c>
      <c r="G14" s="148"/>
    </row>
    <row r="15" spans="1:7" ht="21" customHeight="1" x14ac:dyDescent="0.15">
      <c r="A15" s="499" t="s">
        <v>260</v>
      </c>
      <c r="B15" s="499"/>
      <c r="C15" s="500"/>
      <c r="D15" s="500"/>
      <c r="E15" s="500"/>
      <c r="F15" s="500"/>
    </row>
    <row r="16" spans="1:7" ht="10.5" customHeight="1" x14ac:dyDescent="0.15">
      <c r="A16" s="501" t="s">
        <v>469</v>
      </c>
      <c r="B16" s="501"/>
      <c r="C16" s="502"/>
      <c r="D16" s="502"/>
      <c r="E16" s="502"/>
      <c r="F16" s="502"/>
    </row>
    <row r="17" spans="1:6" ht="13.5" customHeight="1" x14ac:dyDescent="0.15">
      <c r="A17" s="497"/>
      <c r="B17" s="497"/>
      <c r="C17" s="497"/>
      <c r="D17" s="497"/>
      <c r="E17" s="497"/>
      <c r="F17" s="497"/>
    </row>
    <row r="18" spans="1:6" ht="12.75" customHeight="1" x14ac:dyDescent="0.15"/>
    <row r="19" spans="1:6" x14ac:dyDescent="0.15">
      <c r="F19" s="51"/>
    </row>
    <row r="20" spans="1:6" ht="13.5" customHeight="1" x14ac:dyDescent="0.15">
      <c r="B20" s="50"/>
    </row>
    <row r="21" spans="1:6" x14ac:dyDescent="0.15">
      <c r="B21" s="50"/>
      <c r="E21" s="50"/>
    </row>
    <row r="22" spans="1:6" x14ac:dyDescent="0.15">
      <c r="B22" s="50"/>
    </row>
    <row r="23" spans="1:6" x14ac:dyDescent="0.15">
      <c r="B23" s="50"/>
    </row>
    <row r="24" spans="1:6" x14ac:dyDescent="0.15">
      <c r="B24" s="50"/>
    </row>
    <row r="25" spans="1:6" x14ac:dyDescent="0.15">
      <c r="B25" s="50"/>
    </row>
    <row r="26" spans="1:6" ht="12.75" customHeight="1" x14ac:dyDescent="0.15">
      <c r="B26" s="50"/>
    </row>
    <row r="27" spans="1:6" x14ac:dyDescent="0.15">
      <c r="B27" s="50"/>
    </row>
    <row r="28" spans="1:6" ht="13.5" customHeight="1" x14ac:dyDescent="0.15">
      <c r="B28" s="50"/>
    </row>
    <row r="30" spans="1:6" ht="36" customHeight="1" x14ac:dyDescent="0.15"/>
    <row r="38" ht="12.75" customHeight="1" x14ac:dyDescent="0.15"/>
    <row r="40" ht="13.5" customHeight="1" x14ac:dyDescent="0.15"/>
    <row r="47" ht="12.75" customHeight="1" x14ac:dyDescent="0.15"/>
    <row r="49" ht="13.5" customHeight="1" x14ac:dyDescent="0.15"/>
    <row r="51" ht="36" customHeight="1" x14ac:dyDescent="0.15"/>
  </sheetData>
  <mergeCells count="7">
    <mergeCell ref="A17:F17"/>
    <mergeCell ref="A2:F2"/>
    <mergeCell ref="A3:F3"/>
    <mergeCell ref="A4:F4"/>
    <mergeCell ref="A5:F5"/>
    <mergeCell ref="A15:F15"/>
    <mergeCell ref="A16:F16"/>
  </mergeCells>
  <pageMargins left="1.05" right="1.05" top="0.5" bottom="0.25" header="0" footer="0"/>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6"/>
  <sheetViews>
    <sheetView showGridLines="0" view="pageLayout" zoomScale="142" zoomScaleNormal="100" zoomScaleSheetLayoutView="130" zoomScalePageLayoutView="142" workbookViewId="0">
      <selection activeCell="A2" sqref="A2:J2"/>
    </sheetView>
  </sheetViews>
  <sheetFormatPr defaultRowHeight="8.25" x14ac:dyDescent="0.15"/>
  <cols>
    <col min="1" max="1" width="15" style="141" customWidth="1"/>
    <col min="2" max="4" width="8.42578125" style="141" customWidth="1"/>
    <col min="5" max="5" width="0.7109375" style="182" customWidth="1"/>
    <col min="6" max="8" width="8.42578125" style="141" customWidth="1"/>
    <col min="9" max="9" width="8.42578125" style="44" customWidth="1"/>
    <col min="10" max="10" width="8.42578125" style="141" customWidth="1"/>
    <col min="11" max="11" width="14.7109375" style="141" bestFit="1" customWidth="1"/>
    <col min="12" max="16384" width="9.140625" style="141"/>
  </cols>
  <sheetData>
    <row r="1" spans="1:29" ht="10.5" customHeight="1" x14ac:dyDescent="0.15">
      <c r="A1" s="478" t="s">
        <v>268</v>
      </c>
      <c r="B1" s="478"/>
      <c r="C1" s="478"/>
      <c r="D1" s="478"/>
      <c r="E1" s="478"/>
      <c r="F1" s="478"/>
      <c r="G1" s="478"/>
      <c r="H1" s="478"/>
      <c r="I1" s="478"/>
      <c r="J1" s="478"/>
    </row>
    <row r="2" spans="1:29" ht="12.75" customHeight="1" x14ac:dyDescent="0.15">
      <c r="A2" s="454" t="s">
        <v>396</v>
      </c>
      <c r="B2" s="454"/>
      <c r="C2" s="454"/>
      <c r="D2" s="454"/>
      <c r="E2" s="454"/>
      <c r="F2" s="454"/>
      <c r="G2" s="454"/>
      <c r="H2" s="454"/>
      <c r="I2" s="454"/>
      <c r="J2" s="454"/>
    </row>
    <row r="3" spans="1:29" ht="18" customHeight="1" x14ac:dyDescent="0.15">
      <c r="A3" s="463" t="s">
        <v>437</v>
      </c>
      <c r="B3" s="463"/>
      <c r="C3" s="463"/>
      <c r="D3" s="463"/>
      <c r="E3" s="463"/>
      <c r="F3" s="463"/>
      <c r="G3" s="463"/>
      <c r="H3" s="463"/>
      <c r="I3" s="463"/>
      <c r="J3" s="463"/>
    </row>
    <row r="4" spans="1:29" ht="7.5" customHeight="1" x14ac:dyDescent="0.15">
      <c r="A4" s="464"/>
      <c r="B4" s="532"/>
      <c r="C4" s="532"/>
      <c r="D4" s="532"/>
      <c r="E4" s="532"/>
      <c r="F4" s="532"/>
      <c r="G4" s="532"/>
      <c r="H4" s="532"/>
      <c r="I4" s="532"/>
      <c r="J4" s="532"/>
    </row>
    <row r="5" spans="1:29" ht="18" customHeight="1" x14ac:dyDescent="0.15">
      <c r="A5" s="491" t="s">
        <v>438</v>
      </c>
      <c r="B5" s="492"/>
      <c r="C5" s="492"/>
      <c r="D5" s="492"/>
      <c r="E5" s="492"/>
      <c r="F5" s="492"/>
      <c r="G5" s="492"/>
      <c r="H5" s="492"/>
      <c r="I5" s="492"/>
      <c r="J5" s="492"/>
    </row>
    <row r="6" spans="1:29" ht="9.1999999999999993" customHeight="1" x14ac:dyDescent="0.15">
      <c r="A6" s="142"/>
      <c r="B6" s="521" t="s">
        <v>240</v>
      </c>
      <c r="C6" s="521"/>
      <c r="D6" s="521"/>
      <c r="E6" s="17"/>
      <c r="F6" s="521" t="s">
        <v>288</v>
      </c>
      <c r="G6" s="521"/>
      <c r="H6" s="521"/>
      <c r="I6" s="521"/>
      <c r="J6" s="533" t="s">
        <v>239</v>
      </c>
    </row>
    <row r="7" spans="1:29" ht="9.1999999999999993" customHeight="1" x14ac:dyDescent="0.15">
      <c r="A7" s="143" t="s">
        <v>71</v>
      </c>
      <c r="B7" s="48" t="s">
        <v>0</v>
      </c>
      <c r="C7" s="17" t="s">
        <v>343</v>
      </c>
      <c r="D7" s="17" t="s">
        <v>81</v>
      </c>
      <c r="E7" s="17"/>
      <c r="F7" s="17" t="s">
        <v>60</v>
      </c>
      <c r="G7" s="17" t="s">
        <v>61</v>
      </c>
      <c r="H7" s="17" t="s">
        <v>62</v>
      </c>
      <c r="I7" s="163" t="s">
        <v>63</v>
      </c>
      <c r="J7" s="533"/>
      <c r="K7" s="145"/>
    </row>
    <row r="8" spans="1:29" ht="9.1999999999999993" customHeight="1" x14ac:dyDescent="0.15">
      <c r="A8" s="149" t="s">
        <v>136</v>
      </c>
      <c r="B8" s="152">
        <v>2331966</v>
      </c>
      <c r="C8" s="152">
        <v>1487916</v>
      </c>
      <c r="D8" s="152">
        <v>844050</v>
      </c>
      <c r="E8" s="152"/>
      <c r="F8" s="152">
        <v>19163286</v>
      </c>
      <c r="G8" s="152">
        <v>2019646</v>
      </c>
      <c r="H8" s="152">
        <v>1602754</v>
      </c>
      <c r="I8" s="152">
        <v>557778</v>
      </c>
      <c r="J8" s="152">
        <v>25675430</v>
      </c>
      <c r="M8" s="146">
        <v>1911493</v>
      </c>
      <c r="N8" s="146">
        <v>1188577</v>
      </c>
      <c r="O8" s="146">
        <v>722916</v>
      </c>
      <c r="P8" s="146">
        <v>18077298</v>
      </c>
      <c r="Q8" s="146">
        <v>1825425</v>
      </c>
      <c r="R8" s="146">
        <v>1315490</v>
      </c>
      <c r="S8" s="146">
        <v>473166</v>
      </c>
      <c r="T8" s="146">
        <v>23602872</v>
      </c>
      <c r="V8" s="146">
        <v>27011080</v>
      </c>
      <c r="W8" s="146">
        <v>13209245</v>
      </c>
      <c r="X8" s="146">
        <v>13801835</v>
      </c>
      <c r="Y8" s="146">
        <v>121900119</v>
      </c>
      <c r="Z8" s="146">
        <v>21054181</v>
      </c>
      <c r="AA8" s="146">
        <v>8816710</v>
      </c>
      <c r="AB8" s="146">
        <v>4433935</v>
      </c>
      <c r="AC8" s="146">
        <v>183216025</v>
      </c>
    </row>
    <row r="9" spans="1:29" ht="9.1999999999999993" customHeight="1" x14ac:dyDescent="0.15">
      <c r="A9" s="151" t="s">
        <v>126</v>
      </c>
      <c r="B9" s="153">
        <v>648172</v>
      </c>
      <c r="C9" s="153">
        <v>428349</v>
      </c>
      <c r="D9" s="153">
        <v>219823</v>
      </c>
      <c r="E9" s="153"/>
      <c r="F9" s="153">
        <v>6323917</v>
      </c>
      <c r="G9" s="153">
        <v>597483</v>
      </c>
      <c r="H9" s="153">
        <v>1413088</v>
      </c>
      <c r="I9" s="153">
        <v>226618</v>
      </c>
      <c r="J9" s="153">
        <v>9209278</v>
      </c>
      <c r="M9" s="146">
        <v>531322</v>
      </c>
      <c r="N9" s="146">
        <v>348150</v>
      </c>
      <c r="O9" s="146">
        <v>183172</v>
      </c>
      <c r="P9" s="146">
        <v>5957396</v>
      </c>
      <c r="Q9" s="146">
        <v>510341</v>
      </c>
      <c r="R9" s="146">
        <v>1161244</v>
      </c>
      <c r="S9" s="146">
        <v>188557</v>
      </c>
      <c r="T9" s="146">
        <v>8348860</v>
      </c>
      <c r="V9" s="146">
        <v>27011080</v>
      </c>
      <c r="W9" s="146">
        <v>13209245</v>
      </c>
      <c r="X9" s="146">
        <v>13801835</v>
      </c>
      <c r="Y9" s="146">
        <v>121900119</v>
      </c>
      <c r="Z9" s="146">
        <v>21054181</v>
      </c>
      <c r="AA9" s="146">
        <v>8816710</v>
      </c>
      <c r="AB9" s="146">
        <v>4433935</v>
      </c>
      <c r="AC9" s="146">
        <v>183216025</v>
      </c>
    </row>
    <row r="10" spans="1:29" ht="18.600000000000001" customHeight="1" x14ac:dyDescent="0.15">
      <c r="A10" s="151" t="s">
        <v>127</v>
      </c>
      <c r="B10" s="153">
        <v>491669</v>
      </c>
      <c r="C10" s="153">
        <v>358812</v>
      </c>
      <c r="D10" s="153">
        <v>132857</v>
      </c>
      <c r="E10" s="153"/>
      <c r="F10" s="153">
        <v>3494117</v>
      </c>
      <c r="G10" s="153">
        <v>627038</v>
      </c>
      <c r="H10" s="153">
        <v>183152</v>
      </c>
      <c r="I10" s="153">
        <v>123834</v>
      </c>
      <c r="J10" s="153">
        <v>4919810</v>
      </c>
      <c r="M10" s="146">
        <v>412823</v>
      </c>
      <c r="N10" s="146">
        <v>294669</v>
      </c>
      <c r="O10" s="146">
        <v>118154</v>
      </c>
      <c r="P10" s="146">
        <v>3410892</v>
      </c>
      <c r="Q10" s="146">
        <v>621761</v>
      </c>
      <c r="R10" s="146">
        <v>152684</v>
      </c>
      <c r="S10" s="146">
        <v>113741</v>
      </c>
      <c r="T10" s="146">
        <v>4711901</v>
      </c>
      <c r="V10" s="146">
        <v>27011080</v>
      </c>
      <c r="W10" s="146">
        <v>13209245</v>
      </c>
      <c r="X10" s="146">
        <v>13801835</v>
      </c>
      <c r="Y10" s="146">
        <v>121900119</v>
      </c>
      <c r="Z10" s="146">
        <v>21054181</v>
      </c>
      <c r="AA10" s="146">
        <v>8816710</v>
      </c>
      <c r="AB10" s="146">
        <v>4433935</v>
      </c>
      <c r="AC10" s="146">
        <v>183216025</v>
      </c>
    </row>
    <row r="11" spans="1:29" ht="9.1999999999999993" customHeight="1" x14ac:dyDescent="0.15">
      <c r="A11" s="151" t="s">
        <v>137</v>
      </c>
      <c r="B11" s="153">
        <v>1428169</v>
      </c>
      <c r="C11" s="153">
        <v>975751</v>
      </c>
      <c r="D11" s="153">
        <v>452418</v>
      </c>
      <c r="E11" s="153"/>
      <c r="F11" s="153">
        <v>11090159</v>
      </c>
      <c r="G11" s="153">
        <v>1301609</v>
      </c>
      <c r="H11" s="153">
        <v>749418</v>
      </c>
      <c r="I11" s="153">
        <v>363854</v>
      </c>
      <c r="J11" s="153">
        <v>14933209</v>
      </c>
      <c r="M11" s="146">
        <v>1251240</v>
      </c>
      <c r="N11" s="146">
        <v>831179</v>
      </c>
      <c r="O11" s="146">
        <v>420061</v>
      </c>
      <c r="P11" s="146">
        <v>10825238</v>
      </c>
      <c r="Q11" s="146">
        <v>1245131</v>
      </c>
      <c r="R11" s="146">
        <v>633145</v>
      </c>
      <c r="S11" s="146">
        <v>323470</v>
      </c>
      <c r="T11" s="146">
        <v>14278224</v>
      </c>
      <c r="V11" s="146">
        <v>27011080</v>
      </c>
      <c r="W11" s="146">
        <v>13209245</v>
      </c>
      <c r="X11" s="146">
        <v>13801835</v>
      </c>
      <c r="Y11" s="146">
        <v>121900119</v>
      </c>
      <c r="Z11" s="146">
        <v>21054181</v>
      </c>
      <c r="AA11" s="146">
        <v>8816710</v>
      </c>
      <c r="AB11" s="146">
        <v>4433935</v>
      </c>
      <c r="AC11" s="146">
        <v>183216025</v>
      </c>
    </row>
    <row r="12" spans="1:29" ht="9.1999999999999993" customHeight="1" x14ac:dyDescent="0.15">
      <c r="A12" s="151" t="s">
        <v>138</v>
      </c>
      <c r="B12" s="153">
        <v>1451072</v>
      </c>
      <c r="C12" s="153">
        <v>974310</v>
      </c>
      <c r="D12" s="153">
        <v>476762</v>
      </c>
      <c r="E12" s="153"/>
      <c r="F12" s="153">
        <v>9263753</v>
      </c>
      <c r="G12" s="153">
        <v>2128885</v>
      </c>
      <c r="H12" s="153">
        <v>1081645</v>
      </c>
      <c r="I12" s="153">
        <v>353008</v>
      </c>
      <c r="J12" s="153">
        <v>14278363</v>
      </c>
      <c r="M12" s="146">
        <v>1214265</v>
      </c>
      <c r="N12" s="146">
        <v>787387</v>
      </c>
      <c r="O12" s="146">
        <v>426878</v>
      </c>
      <c r="P12" s="146">
        <v>8689777</v>
      </c>
      <c r="Q12" s="146">
        <v>1909886</v>
      </c>
      <c r="R12" s="146">
        <v>914606</v>
      </c>
      <c r="S12" s="146">
        <v>304484</v>
      </c>
      <c r="T12" s="146">
        <v>13033018</v>
      </c>
      <c r="V12" s="146">
        <v>27011080</v>
      </c>
      <c r="W12" s="146">
        <v>13209245</v>
      </c>
      <c r="X12" s="146">
        <v>13801835</v>
      </c>
      <c r="Y12" s="146">
        <v>121900119</v>
      </c>
      <c r="Z12" s="146">
        <v>21054181</v>
      </c>
      <c r="AA12" s="146">
        <v>8816710</v>
      </c>
      <c r="AB12" s="146">
        <v>4433935</v>
      </c>
      <c r="AC12" s="146">
        <v>183216025</v>
      </c>
    </row>
    <row r="13" spans="1:29" ht="18.75" customHeight="1" x14ac:dyDescent="0.15">
      <c r="A13" s="151" t="s">
        <v>95</v>
      </c>
      <c r="B13" s="153">
        <v>2598844</v>
      </c>
      <c r="C13" s="153">
        <v>1182608</v>
      </c>
      <c r="D13" s="153">
        <v>1416236</v>
      </c>
      <c r="E13" s="153"/>
      <c r="F13" s="153">
        <v>6494049</v>
      </c>
      <c r="G13" s="153">
        <v>1484718</v>
      </c>
      <c r="H13" s="153">
        <v>643363</v>
      </c>
      <c r="I13" s="153">
        <v>415718</v>
      </c>
      <c r="J13" s="153">
        <v>11636692</v>
      </c>
      <c r="M13" s="146">
        <v>2427548</v>
      </c>
      <c r="N13" s="146">
        <v>961677</v>
      </c>
      <c r="O13" s="146">
        <v>1465871</v>
      </c>
      <c r="P13" s="146">
        <v>6509953</v>
      </c>
      <c r="Q13" s="146">
        <v>1369266</v>
      </c>
      <c r="R13" s="146">
        <v>582245</v>
      </c>
      <c r="S13" s="146">
        <v>346672</v>
      </c>
      <c r="T13" s="146">
        <v>11235684</v>
      </c>
      <c r="V13" s="146">
        <v>27011080</v>
      </c>
      <c r="W13" s="146">
        <v>13209245</v>
      </c>
      <c r="X13" s="146">
        <v>13801835</v>
      </c>
      <c r="Y13" s="146">
        <v>121900119</v>
      </c>
      <c r="Z13" s="146">
        <v>21054181</v>
      </c>
      <c r="AA13" s="146">
        <v>8816710</v>
      </c>
      <c r="AB13" s="146">
        <v>4433935</v>
      </c>
      <c r="AC13" s="146">
        <v>183216025</v>
      </c>
    </row>
    <row r="14" spans="1:29" ht="17.25" customHeight="1" x14ac:dyDescent="0.15">
      <c r="A14" s="151" t="s">
        <v>96</v>
      </c>
      <c r="B14" s="153">
        <v>2623831</v>
      </c>
      <c r="C14" s="153">
        <v>696946</v>
      </c>
      <c r="D14" s="153">
        <v>1926885</v>
      </c>
      <c r="E14" s="153"/>
      <c r="F14" s="153">
        <v>3828555</v>
      </c>
      <c r="G14" s="153">
        <v>1179597</v>
      </c>
      <c r="H14" s="153">
        <v>215901</v>
      </c>
      <c r="I14" s="153">
        <v>219019</v>
      </c>
      <c r="J14" s="153">
        <v>8066903</v>
      </c>
      <c r="M14" s="146">
        <v>2476652</v>
      </c>
      <c r="N14" s="146">
        <v>598113</v>
      </c>
      <c r="O14" s="146">
        <v>1878539</v>
      </c>
      <c r="P14" s="146">
        <v>3748751</v>
      </c>
      <c r="Q14" s="146">
        <v>1198299</v>
      </c>
      <c r="R14" s="146">
        <v>196401</v>
      </c>
      <c r="S14" s="146">
        <v>205002</v>
      </c>
      <c r="T14" s="146">
        <v>7825105</v>
      </c>
      <c r="V14" s="146">
        <v>27011080</v>
      </c>
      <c r="W14" s="146">
        <v>13209245</v>
      </c>
      <c r="X14" s="146">
        <v>13801835</v>
      </c>
      <c r="Y14" s="146">
        <v>121900119</v>
      </c>
      <c r="Z14" s="146">
        <v>21054181</v>
      </c>
      <c r="AA14" s="146">
        <v>8816710</v>
      </c>
      <c r="AB14" s="146">
        <v>4433935</v>
      </c>
      <c r="AC14" s="146">
        <v>183216025</v>
      </c>
    </row>
    <row r="15" spans="1:29" ht="9.1999999999999993" customHeight="1" x14ac:dyDescent="0.15">
      <c r="A15" s="151" t="s">
        <v>129</v>
      </c>
      <c r="B15" s="153">
        <v>1693737</v>
      </c>
      <c r="C15" s="153">
        <v>1055539</v>
      </c>
      <c r="D15" s="153">
        <v>638198</v>
      </c>
      <c r="E15" s="153"/>
      <c r="F15" s="153">
        <v>6925258</v>
      </c>
      <c r="G15" s="153">
        <v>1819370</v>
      </c>
      <c r="H15" s="153">
        <v>656409</v>
      </c>
      <c r="I15" s="153">
        <v>372987</v>
      </c>
      <c r="J15" s="153">
        <v>11467761</v>
      </c>
      <c r="M15" s="146">
        <v>1472608</v>
      </c>
      <c r="N15" s="146">
        <v>897135</v>
      </c>
      <c r="O15" s="146">
        <v>575473</v>
      </c>
      <c r="P15" s="146">
        <v>6782375</v>
      </c>
      <c r="Q15" s="146">
        <v>1728801</v>
      </c>
      <c r="R15" s="146">
        <v>550669</v>
      </c>
      <c r="S15" s="146">
        <v>322631</v>
      </c>
      <c r="T15" s="146">
        <v>10857084</v>
      </c>
      <c r="V15" s="146">
        <v>27011080</v>
      </c>
      <c r="W15" s="146">
        <v>13209245</v>
      </c>
      <c r="X15" s="146">
        <v>13801835</v>
      </c>
      <c r="Y15" s="146">
        <v>121900119</v>
      </c>
      <c r="Z15" s="146">
        <v>21054181</v>
      </c>
      <c r="AA15" s="146">
        <v>8816710</v>
      </c>
      <c r="AB15" s="146">
        <v>4433935</v>
      </c>
      <c r="AC15" s="146">
        <v>183216025</v>
      </c>
    </row>
    <row r="16" spans="1:29" ht="9.1999999999999993" customHeight="1" x14ac:dyDescent="0.15">
      <c r="A16" s="151" t="s">
        <v>73</v>
      </c>
      <c r="B16" s="153">
        <v>2985497</v>
      </c>
      <c r="C16" s="153">
        <v>1971278</v>
      </c>
      <c r="D16" s="153">
        <v>1014219</v>
      </c>
      <c r="E16" s="153"/>
      <c r="F16" s="153">
        <v>13615781</v>
      </c>
      <c r="G16" s="153">
        <v>2170887</v>
      </c>
      <c r="H16" s="153">
        <v>1029181</v>
      </c>
      <c r="I16" s="153">
        <v>534659</v>
      </c>
      <c r="J16" s="153">
        <v>20336005</v>
      </c>
      <c r="M16" s="146">
        <v>2716203</v>
      </c>
      <c r="N16" s="146">
        <v>1691777</v>
      </c>
      <c r="O16" s="146">
        <v>1024426</v>
      </c>
      <c r="P16" s="146">
        <v>14268587</v>
      </c>
      <c r="Q16" s="146">
        <v>2105383</v>
      </c>
      <c r="R16" s="146">
        <v>980927</v>
      </c>
      <c r="S16" s="146">
        <v>507045</v>
      </c>
      <c r="T16" s="146">
        <v>20578145</v>
      </c>
      <c r="V16" s="146">
        <v>27011080</v>
      </c>
      <c r="W16" s="146">
        <v>13209245</v>
      </c>
      <c r="X16" s="146">
        <v>13801835</v>
      </c>
      <c r="Y16" s="146">
        <v>121900119</v>
      </c>
      <c r="Z16" s="146">
        <v>21054181</v>
      </c>
      <c r="AA16" s="146">
        <v>8816710</v>
      </c>
      <c r="AB16" s="146">
        <v>4433935</v>
      </c>
      <c r="AC16" s="146">
        <v>183216025</v>
      </c>
    </row>
    <row r="17" spans="1:29" ht="18.600000000000001" customHeight="1" x14ac:dyDescent="0.15">
      <c r="A17" s="151" t="s">
        <v>97</v>
      </c>
      <c r="B17" s="153">
        <v>3521450</v>
      </c>
      <c r="C17" s="153">
        <v>2441078</v>
      </c>
      <c r="D17" s="153">
        <v>1080372</v>
      </c>
      <c r="E17" s="153"/>
      <c r="F17" s="153">
        <v>16174532</v>
      </c>
      <c r="G17" s="153">
        <v>3225284</v>
      </c>
      <c r="H17" s="153">
        <v>1047256</v>
      </c>
      <c r="I17" s="153">
        <v>657471</v>
      </c>
      <c r="J17" s="153">
        <v>24625993</v>
      </c>
      <c r="M17" s="146">
        <v>3352442</v>
      </c>
      <c r="N17" s="146">
        <v>2297648</v>
      </c>
      <c r="O17" s="146">
        <v>1054794</v>
      </c>
      <c r="P17" s="146">
        <v>17209932</v>
      </c>
      <c r="Q17" s="146">
        <v>3246893</v>
      </c>
      <c r="R17" s="146">
        <v>1019532</v>
      </c>
      <c r="S17" s="146">
        <v>620962</v>
      </c>
      <c r="T17" s="146">
        <v>25449761</v>
      </c>
      <c r="V17" s="146">
        <v>27011080</v>
      </c>
      <c r="W17" s="146">
        <v>13209245</v>
      </c>
      <c r="X17" s="146">
        <v>13801835</v>
      </c>
      <c r="Y17" s="146">
        <v>121900119</v>
      </c>
      <c r="Z17" s="146">
        <v>21054181</v>
      </c>
      <c r="AA17" s="146">
        <v>8816710</v>
      </c>
      <c r="AB17" s="146">
        <v>4433935</v>
      </c>
      <c r="AC17" s="146">
        <v>183216025</v>
      </c>
    </row>
    <row r="18" spans="1:29" ht="18.75" customHeight="1" x14ac:dyDescent="0.15">
      <c r="A18" s="151" t="s">
        <v>139</v>
      </c>
      <c r="B18" s="153">
        <v>736290</v>
      </c>
      <c r="C18" s="153">
        <v>140668</v>
      </c>
      <c r="D18" s="153">
        <v>595622</v>
      </c>
      <c r="E18" s="153"/>
      <c r="F18" s="153">
        <v>688648</v>
      </c>
      <c r="G18" s="153">
        <v>65843</v>
      </c>
      <c r="H18" s="153">
        <v>23219</v>
      </c>
      <c r="I18" s="153">
        <v>36278</v>
      </c>
      <c r="J18" s="153">
        <v>1550278</v>
      </c>
      <c r="M18" s="146">
        <v>719773</v>
      </c>
      <c r="N18" s="146">
        <v>108263</v>
      </c>
      <c r="O18" s="146">
        <v>611510</v>
      </c>
      <c r="P18" s="146">
        <v>680330</v>
      </c>
      <c r="Q18" s="146">
        <v>76098</v>
      </c>
      <c r="R18" s="146">
        <v>21952</v>
      </c>
      <c r="S18" s="146">
        <v>31735</v>
      </c>
      <c r="T18" s="146">
        <v>1529888</v>
      </c>
      <c r="V18" s="146">
        <v>27011080</v>
      </c>
      <c r="W18" s="146">
        <v>13209245</v>
      </c>
      <c r="X18" s="146">
        <v>13801835</v>
      </c>
      <c r="Y18" s="146">
        <v>121900119</v>
      </c>
      <c r="Z18" s="146">
        <v>21054181</v>
      </c>
      <c r="AA18" s="146">
        <v>8816710</v>
      </c>
      <c r="AB18" s="146">
        <v>4433935</v>
      </c>
      <c r="AC18" s="146">
        <v>183216025</v>
      </c>
    </row>
    <row r="19" spans="1:29" ht="9.1999999999999993" customHeight="1" x14ac:dyDescent="0.15">
      <c r="A19" s="151" t="s">
        <v>128</v>
      </c>
      <c r="B19" s="153">
        <v>2691200</v>
      </c>
      <c r="C19" s="153">
        <v>819791</v>
      </c>
      <c r="D19" s="153">
        <v>1871409</v>
      </c>
      <c r="E19" s="153"/>
      <c r="F19" s="153">
        <v>5910303</v>
      </c>
      <c r="G19" s="153">
        <v>690281</v>
      </c>
      <c r="H19" s="153">
        <v>125641</v>
      </c>
      <c r="I19" s="153">
        <v>231241</v>
      </c>
      <c r="J19" s="153">
        <v>9648666</v>
      </c>
      <c r="M19" s="146">
        <v>2598507</v>
      </c>
      <c r="N19" s="146">
        <v>750099</v>
      </c>
      <c r="O19" s="146">
        <v>1848408</v>
      </c>
      <c r="P19" s="146">
        <v>6574760</v>
      </c>
      <c r="Q19" s="146">
        <v>734708</v>
      </c>
      <c r="R19" s="146">
        <v>125077</v>
      </c>
      <c r="S19" s="146">
        <v>245070</v>
      </c>
      <c r="T19" s="146">
        <v>10278122</v>
      </c>
      <c r="V19" s="146">
        <v>27011080</v>
      </c>
      <c r="W19" s="146">
        <v>13209245</v>
      </c>
      <c r="X19" s="146">
        <v>13801835</v>
      </c>
      <c r="Y19" s="146">
        <v>121900119</v>
      </c>
      <c r="Z19" s="146">
        <v>21054181</v>
      </c>
      <c r="AA19" s="146">
        <v>8816710</v>
      </c>
      <c r="AB19" s="146">
        <v>4433935</v>
      </c>
      <c r="AC19" s="146">
        <v>183216025</v>
      </c>
    </row>
    <row r="20" spans="1:29" ht="18.600000000000001" customHeight="1" x14ac:dyDescent="0.15">
      <c r="A20" s="151" t="s">
        <v>140</v>
      </c>
      <c r="B20" s="153">
        <v>3261423</v>
      </c>
      <c r="C20" s="153">
        <v>1338803</v>
      </c>
      <c r="D20" s="153">
        <v>1922620</v>
      </c>
      <c r="E20" s="153"/>
      <c r="F20" s="153">
        <v>10492017</v>
      </c>
      <c r="G20" s="153">
        <v>1823218</v>
      </c>
      <c r="H20" s="153">
        <v>765738</v>
      </c>
      <c r="I20" s="153">
        <v>378527</v>
      </c>
      <c r="J20" s="153">
        <v>16720923</v>
      </c>
      <c r="M20" s="146">
        <v>3125002</v>
      </c>
      <c r="N20" s="146">
        <v>1134022</v>
      </c>
      <c r="O20" s="146">
        <v>1990980</v>
      </c>
      <c r="P20" s="146">
        <v>10863636</v>
      </c>
      <c r="Q20" s="146">
        <v>1854222</v>
      </c>
      <c r="R20" s="146">
        <v>726505</v>
      </c>
      <c r="S20" s="146">
        <v>348231</v>
      </c>
      <c r="T20" s="146">
        <v>16917596</v>
      </c>
      <c r="V20" s="146">
        <v>27011080</v>
      </c>
      <c r="W20" s="146">
        <v>13209245</v>
      </c>
      <c r="X20" s="146">
        <v>13801835</v>
      </c>
      <c r="Y20" s="146">
        <v>121900119</v>
      </c>
      <c r="Z20" s="146">
        <v>21054181</v>
      </c>
      <c r="AA20" s="146">
        <v>8816710</v>
      </c>
      <c r="AB20" s="146">
        <v>4433935</v>
      </c>
      <c r="AC20" s="146">
        <v>183216025</v>
      </c>
    </row>
    <row r="21" spans="1:29" ht="18.600000000000001" customHeight="1" x14ac:dyDescent="0.15">
      <c r="A21" s="151" t="s">
        <v>100</v>
      </c>
      <c r="B21" s="153">
        <v>2399167</v>
      </c>
      <c r="C21" s="153">
        <v>1103553</v>
      </c>
      <c r="D21" s="153">
        <v>1295614</v>
      </c>
      <c r="E21" s="153"/>
      <c r="F21" s="153">
        <v>6939791</v>
      </c>
      <c r="G21" s="153">
        <v>2049753</v>
      </c>
      <c r="H21" s="153">
        <v>350814</v>
      </c>
      <c r="I21" s="153">
        <v>325238</v>
      </c>
      <c r="J21" s="153">
        <v>12064763</v>
      </c>
      <c r="M21" s="146">
        <v>2160682</v>
      </c>
      <c r="N21" s="146">
        <v>919459</v>
      </c>
      <c r="O21" s="146">
        <v>1241223</v>
      </c>
      <c r="P21" s="146">
        <v>6851118</v>
      </c>
      <c r="Q21" s="146">
        <v>1928765</v>
      </c>
      <c r="R21" s="146">
        <v>285246</v>
      </c>
      <c r="S21" s="146">
        <v>282155</v>
      </c>
      <c r="T21" s="146">
        <v>11507966</v>
      </c>
      <c r="V21" s="146">
        <v>27011080</v>
      </c>
      <c r="W21" s="146">
        <v>13209245</v>
      </c>
      <c r="X21" s="146">
        <v>13801835</v>
      </c>
      <c r="Y21" s="146">
        <v>121900119</v>
      </c>
      <c r="Z21" s="146">
        <v>21054181</v>
      </c>
      <c r="AA21" s="146">
        <v>8816710</v>
      </c>
      <c r="AB21" s="146">
        <v>4433935</v>
      </c>
      <c r="AC21" s="146">
        <v>183216025</v>
      </c>
    </row>
    <row r="22" spans="1:29" ht="9.1999999999999993" customHeight="1" x14ac:dyDescent="0.15">
      <c r="A22" s="151" t="s">
        <v>76</v>
      </c>
      <c r="B22" s="153">
        <v>86414</v>
      </c>
      <c r="C22" s="153">
        <v>78635</v>
      </c>
      <c r="D22" s="153">
        <v>7779</v>
      </c>
      <c r="E22" s="153"/>
      <c r="F22" s="153">
        <v>385680</v>
      </c>
      <c r="G22" s="153">
        <v>70196</v>
      </c>
      <c r="H22" s="153">
        <v>19168</v>
      </c>
      <c r="I22" s="153">
        <v>27225</v>
      </c>
      <c r="J22" s="153">
        <v>588683</v>
      </c>
      <c r="M22" s="146">
        <v>87249</v>
      </c>
      <c r="N22" s="146">
        <v>73901</v>
      </c>
      <c r="O22" s="146">
        <v>13348</v>
      </c>
      <c r="P22" s="146">
        <v>445043</v>
      </c>
      <c r="Q22" s="146">
        <v>88176</v>
      </c>
      <c r="R22" s="146">
        <v>21451</v>
      </c>
      <c r="S22" s="146">
        <v>28505</v>
      </c>
      <c r="T22" s="146">
        <v>670424</v>
      </c>
      <c r="V22" s="146">
        <v>27011080</v>
      </c>
      <c r="W22" s="146">
        <v>13209245</v>
      </c>
      <c r="X22" s="146">
        <v>13801835</v>
      </c>
      <c r="Y22" s="146">
        <v>121900119</v>
      </c>
      <c r="Z22" s="146">
        <v>21054181</v>
      </c>
      <c r="AA22" s="146">
        <v>8816710</v>
      </c>
      <c r="AB22" s="146">
        <v>4433935</v>
      </c>
      <c r="AC22" s="146">
        <v>183216025</v>
      </c>
    </row>
    <row r="23" spans="1:29" ht="18.600000000000001" customHeight="1" thickBot="1" x14ac:dyDescent="0.2">
      <c r="A23" s="150" t="s">
        <v>69</v>
      </c>
      <c r="B23" s="154">
        <v>562396</v>
      </c>
      <c r="C23" s="154">
        <v>371969</v>
      </c>
      <c r="D23" s="154">
        <v>190427</v>
      </c>
      <c r="E23" s="154"/>
      <c r="F23" s="154">
        <v>922420</v>
      </c>
      <c r="G23" s="154">
        <v>656862</v>
      </c>
      <c r="H23" s="154">
        <v>120547</v>
      </c>
      <c r="I23" s="154">
        <v>106363</v>
      </c>
      <c r="J23" s="154">
        <v>2368588</v>
      </c>
      <c r="M23" s="146">
        <v>553271</v>
      </c>
      <c r="N23" s="146">
        <v>327189</v>
      </c>
      <c r="O23" s="146">
        <v>226082</v>
      </c>
      <c r="P23" s="146">
        <v>1005033</v>
      </c>
      <c r="Q23" s="146">
        <v>611026</v>
      </c>
      <c r="R23" s="146">
        <v>129536</v>
      </c>
      <c r="S23" s="146">
        <v>92509</v>
      </c>
      <c r="T23" s="146">
        <v>2391375</v>
      </c>
      <c r="V23" s="146">
        <v>27011080</v>
      </c>
      <c r="W23" s="146">
        <v>13209245</v>
      </c>
      <c r="X23" s="146">
        <v>13801835</v>
      </c>
      <c r="Y23" s="146">
        <v>121900119</v>
      </c>
      <c r="Z23" s="146">
        <v>21054181</v>
      </c>
      <c r="AA23" s="146">
        <v>8816710</v>
      </c>
      <c r="AB23" s="146">
        <v>4433935</v>
      </c>
      <c r="AC23" s="146">
        <v>183216025</v>
      </c>
    </row>
    <row r="24" spans="1:29" s="143" customFormat="1" ht="9.1999999999999993" customHeight="1" x14ac:dyDescent="0.15">
      <c r="A24" s="147" t="s">
        <v>0</v>
      </c>
      <c r="B24" s="155">
        <v>29511297</v>
      </c>
      <c r="C24" s="155">
        <v>15426006</v>
      </c>
      <c r="D24" s="155">
        <v>14085291</v>
      </c>
      <c r="E24" s="155"/>
      <c r="F24" s="155">
        <v>121712266</v>
      </c>
      <c r="G24" s="155">
        <v>21910670</v>
      </c>
      <c r="H24" s="155">
        <v>10027294</v>
      </c>
      <c r="I24" s="155">
        <v>4929818</v>
      </c>
      <c r="J24" s="155">
        <v>188091345</v>
      </c>
      <c r="M24" s="146"/>
      <c r="N24" s="146"/>
      <c r="O24" s="146"/>
      <c r="P24" s="146"/>
      <c r="Q24" s="146"/>
      <c r="R24" s="146"/>
      <c r="S24" s="146"/>
      <c r="T24" s="146"/>
      <c r="V24" s="146"/>
      <c r="W24" s="146"/>
      <c r="X24" s="146"/>
      <c r="Y24" s="146"/>
      <c r="Z24" s="146"/>
      <c r="AA24" s="146"/>
      <c r="AB24" s="146"/>
      <c r="AC24" s="146"/>
    </row>
    <row r="25" spans="1:29" ht="9.1999999999999993" customHeight="1" x14ac:dyDescent="0.15">
      <c r="A25" s="530"/>
      <c r="B25" s="530"/>
      <c r="C25" s="530"/>
      <c r="D25" s="530"/>
      <c r="E25" s="530"/>
      <c r="F25" s="530"/>
      <c r="G25" s="530"/>
      <c r="H25" s="530"/>
      <c r="I25" s="530"/>
      <c r="J25" s="530"/>
      <c r="K25" s="50"/>
    </row>
    <row r="26" spans="1:29" ht="9.1999999999999993" customHeight="1" x14ac:dyDescent="0.15">
      <c r="A26" s="531" t="s">
        <v>309</v>
      </c>
      <c r="B26" s="531"/>
      <c r="C26" s="531"/>
      <c r="D26" s="531"/>
      <c r="E26" s="531"/>
      <c r="F26" s="531"/>
      <c r="G26" s="531"/>
      <c r="H26" s="531"/>
      <c r="I26" s="531"/>
      <c r="J26" s="531"/>
    </row>
    <row r="27" spans="1:29" ht="9.1999999999999993" customHeight="1" x14ac:dyDescent="0.15">
      <c r="A27" s="149" t="s">
        <v>136</v>
      </c>
      <c r="B27" s="200">
        <f>(B8/B$24)*100</f>
        <v>7.9019434489781997</v>
      </c>
      <c r="C27" s="200">
        <f t="shared" ref="C27:J27" si="0">(C8/C$24)*100</f>
        <v>9.6455038329428895</v>
      </c>
      <c r="D27" s="200">
        <f t="shared" si="0"/>
        <v>5.9924214558293469</v>
      </c>
      <c r="E27" s="200"/>
      <c r="F27" s="200">
        <f t="shared" si="0"/>
        <v>15.744745069490367</v>
      </c>
      <c r="G27" s="200">
        <f t="shared" si="0"/>
        <v>9.217636886503243</v>
      </c>
      <c r="H27" s="200">
        <f t="shared" si="0"/>
        <v>15.983913506475425</v>
      </c>
      <c r="I27" s="200">
        <f t="shared" si="0"/>
        <v>11.314373066105077</v>
      </c>
      <c r="J27" s="200">
        <f t="shared" si="0"/>
        <v>13.650511138617249</v>
      </c>
      <c r="K27" s="148"/>
      <c r="M27" s="51">
        <f t="shared" ref="M27:M42" si="1">M8/V8*100</f>
        <v>7.0766996358531387</v>
      </c>
      <c r="N27" s="51">
        <f t="shared" ref="N27:T27" si="2">N8/W8*100</f>
        <v>8.9980691553529368</v>
      </c>
      <c r="O27" s="51">
        <f t="shared" si="2"/>
        <v>5.2378252601918511</v>
      </c>
      <c r="P27" s="51">
        <f t="shared" si="2"/>
        <v>14.829598320572599</v>
      </c>
      <c r="Q27" s="51">
        <f t="shared" si="2"/>
        <v>8.6701306500594821</v>
      </c>
      <c r="R27" s="51">
        <f t="shared" si="2"/>
        <v>14.920418160515659</v>
      </c>
      <c r="S27" s="51">
        <f t="shared" si="2"/>
        <v>10.671469022437179</v>
      </c>
      <c r="T27" s="51">
        <f t="shared" si="2"/>
        <v>12.882536885078693</v>
      </c>
      <c r="U27" s="51"/>
    </row>
    <row r="28" spans="1:29" ht="9.1999999999999993" customHeight="1" x14ac:dyDescent="0.15">
      <c r="A28" s="151" t="s">
        <v>126</v>
      </c>
      <c r="B28" s="201">
        <f t="shared" ref="B28:J28" si="3">(B9/B$24)*100</f>
        <v>2.1963521291524395</v>
      </c>
      <c r="C28" s="201">
        <f t="shared" si="3"/>
        <v>2.7767978308837686</v>
      </c>
      <c r="D28" s="201">
        <f t="shared" si="3"/>
        <v>1.5606564323023215</v>
      </c>
      <c r="E28" s="201"/>
      <c r="F28" s="201">
        <f t="shared" si="3"/>
        <v>5.1957926738460367</v>
      </c>
      <c r="G28" s="201">
        <f t="shared" si="3"/>
        <v>2.7269042890975035</v>
      </c>
      <c r="H28" s="201">
        <f t="shared" si="3"/>
        <v>14.092416159334711</v>
      </c>
      <c r="I28" s="201">
        <f t="shared" si="3"/>
        <v>4.5968836983434276</v>
      </c>
      <c r="J28" s="201">
        <f t="shared" si="3"/>
        <v>4.8961731864908504</v>
      </c>
      <c r="K28" s="148"/>
      <c r="M28" s="51">
        <f t="shared" si="1"/>
        <v>1.967052039385319</v>
      </c>
      <c r="N28" s="51">
        <f t="shared" ref="N28:N42" si="4">N9/W9*100</f>
        <v>2.6356540438155247</v>
      </c>
      <c r="O28" s="51">
        <f t="shared" ref="O28:O42" si="5">O9/X9*100</f>
        <v>1.3271568599392762</v>
      </c>
      <c r="P28" s="51">
        <f t="shared" ref="P28:P42" si="6">P9/Y9*100</f>
        <v>4.8871125384217224</v>
      </c>
      <c r="Q28" s="51">
        <f t="shared" ref="Q28:Q42" si="7">Q9/Z9*100</f>
        <v>2.4239413539762009</v>
      </c>
      <c r="R28" s="51">
        <f t="shared" ref="R28:R42" si="8">R9/AA9*100</f>
        <v>13.170944717473979</v>
      </c>
      <c r="S28" s="51">
        <f t="shared" ref="S28:S42" si="9">S9/AB9*100</f>
        <v>4.2525882765534453</v>
      </c>
      <c r="T28" s="51">
        <f t="shared" ref="T28:T42" si="10">T9/AC9*100</f>
        <v>4.5568393921874462</v>
      </c>
    </row>
    <row r="29" spans="1:29" ht="18.600000000000001" customHeight="1" x14ac:dyDescent="0.15">
      <c r="A29" s="151" t="s">
        <v>127</v>
      </c>
      <c r="B29" s="201">
        <f t="shared" ref="B29:J29" si="11">(B10/B$24)*100</f>
        <v>1.6660365689789913</v>
      </c>
      <c r="C29" s="201">
        <f t="shared" si="11"/>
        <v>2.3260200987864259</v>
      </c>
      <c r="D29" s="201">
        <f t="shared" si="11"/>
        <v>0.94323219875258513</v>
      </c>
      <c r="E29" s="201"/>
      <c r="F29" s="201">
        <f t="shared" si="11"/>
        <v>2.8708010415318368</v>
      </c>
      <c r="G29" s="201">
        <f t="shared" si="11"/>
        <v>2.8617929072912878</v>
      </c>
      <c r="H29" s="201">
        <f t="shared" si="11"/>
        <v>1.8265346563090701</v>
      </c>
      <c r="I29" s="201">
        <f t="shared" si="11"/>
        <v>2.5119385746086369</v>
      </c>
      <c r="J29" s="201">
        <f t="shared" si="11"/>
        <v>2.6156493271925938</v>
      </c>
      <c r="K29" s="148"/>
      <c r="M29" s="51">
        <f t="shared" si="1"/>
        <v>1.5283468857964955</v>
      </c>
      <c r="N29" s="51">
        <f t="shared" si="4"/>
        <v>2.2307785191356508</v>
      </c>
      <c r="O29" s="51">
        <f t="shared" si="5"/>
        <v>0.85607457269268905</v>
      </c>
      <c r="P29" s="51">
        <f t="shared" si="6"/>
        <v>2.7981039132537679</v>
      </c>
      <c r="Q29" s="51">
        <f t="shared" si="7"/>
        <v>2.9531474057338065</v>
      </c>
      <c r="R29" s="51">
        <f t="shared" si="8"/>
        <v>1.7317570839916478</v>
      </c>
      <c r="S29" s="51">
        <f t="shared" si="9"/>
        <v>2.5652383266782217</v>
      </c>
      <c r="T29" s="51">
        <f t="shared" si="10"/>
        <v>2.5717734024630214</v>
      </c>
    </row>
    <row r="30" spans="1:29" ht="9.1999999999999993" customHeight="1" x14ac:dyDescent="0.15">
      <c r="A30" s="151" t="s">
        <v>137</v>
      </c>
      <c r="B30" s="201">
        <f t="shared" ref="B30:J30" si="12">(B11/B$24)*100</f>
        <v>4.8393976042462654</v>
      </c>
      <c r="C30" s="201">
        <f t="shared" si="12"/>
        <v>6.3253638044740805</v>
      </c>
      <c r="D30" s="201">
        <f t="shared" si="12"/>
        <v>3.2119890174792984</v>
      </c>
      <c r="E30" s="201"/>
      <c r="F30" s="201">
        <f t="shared" si="12"/>
        <v>9.1117841812262377</v>
      </c>
      <c r="G30" s="201">
        <f t="shared" si="12"/>
        <v>5.9405257803618055</v>
      </c>
      <c r="H30" s="201">
        <f t="shared" si="12"/>
        <v>7.4737810619694605</v>
      </c>
      <c r="I30" s="201">
        <f t="shared" si="12"/>
        <v>7.3806781507958306</v>
      </c>
      <c r="J30" s="201">
        <f t="shared" si="12"/>
        <v>7.9393387292753959</v>
      </c>
      <c r="K30" s="148"/>
      <c r="M30" s="51">
        <f t="shared" si="1"/>
        <v>4.6323212548332018</v>
      </c>
      <c r="N30" s="51">
        <f t="shared" si="4"/>
        <v>6.2924035400963492</v>
      </c>
      <c r="O30" s="51">
        <f t="shared" si="5"/>
        <v>3.0435155904993794</v>
      </c>
      <c r="P30" s="51">
        <f t="shared" si="6"/>
        <v>8.8804162693229198</v>
      </c>
      <c r="Q30" s="51">
        <f t="shared" si="7"/>
        <v>5.9139369990217139</v>
      </c>
      <c r="R30" s="51">
        <f t="shared" si="8"/>
        <v>7.1811934383687337</v>
      </c>
      <c r="S30" s="51">
        <f t="shared" si="9"/>
        <v>7.295325709555958</v>
      </c>
      <c r="T30" s="51">
        <f t="shared" si="10"/>
        <v>7.7931087086951036</v>
      </c>
    </row>
    <row r="31" spans="1:29" ht="9.1999999999999993" customHeight="1" x14ac:dyDescent="0.15">
      <c r="A31" s="151" t="s">
        <v>138</v>
      </c>
      <c r="B31" s="201">
        <f t="shared" ref="B31:J31" si="13">(B12/B$24)*100</f>
        <v>4.9170051726293158</v>
      </c>
      <c r="C31" s="201">
        <f t="shared" si="13"/>
        <v>6.3160224363973407</v>
      </c>
      <c r="D31" s="201">
        <f t="shared" si="13"/>
        <v>3.3848217974339332</v>
      </c>
      <c r="E31" s="201"/>
      <c r="F31" s="201">
        <f t="shared" si="13"/>
        <v>7.6111909706783374</v>
      </c>
      <c r="G31" s="201">
        <f t="shared" si="13"/>
        <v>9.7162021973768944</v>
      </c>
      <c r="H31" s="201">
        <f t="shared" si="13"/>
        <v>10.787007940527126</v>
      </c>
      <c r="I31" s="201">
        <f t="shared" si="13"/>
        <v>7.1606700287921381</v>
      </c>
      <c r="J31" s="201">
        <f t="shared" si="13"/>
        <v>7.5911855487024145</v>
      </c>
      <c r="K31" s="148"/>
      <c r="M31" s="51">
        <f t="shared" si="1"/>
        <v>4.4954329852786339</v>
      </c>
      <c r="N31" s="51">
        <f t="shared" si="4"/>
        <v>5.9608781576842578</v>
      </c>
      <c r="O31" s="51">
        <f t="shared" si="5"/>
        <v>3.0929075735219267</v>
      </c>
      <c r="P31" s="51">
        <f t="shared" si="6"/>
        <v>7.1286041976710459</v>
      </c>
      <c r="Q31" s="51">
        <f t="shared" si="7"/>
        <v>9.0712908756697779</v>
      </c>
      <c r="R31" s="51">
        <f t="shared" si="8"/>
        <v>10.373552039252736</v>
      </c>
      <c r="S31" s="51">
        <f t="shared" si="9"/>
        <v>6.8671281829796786</v>
      </c>
      <c r="T31" s="51">
        <f t="shared" si="10"/>
        <v>7.1134705602307449</v>
      </c>
    </row>
    <row r="32" spans="1:29" ht="18.600000000000001" customHeight="1" x14ac:dyDescent="0.15">
      <c r="A32" s="151" t="s">
        <v>95</v>
      </c>
      <c r="B32" s="201">
        <f t="shared" ref="B32:J32" si="14">(B13/B$24)*100</f>
        <v>8.8062683249739919</v>
      </c>
      <c r="C32" s="201">
        <f t="shared" si="14"/>
        <v>7.666326591601222</v>
      </c>
      <c r="D32" s="201">
        <f t="shared" si="14"/>
        <v>10.054715944455815</v>
      </c>
      <c r="E32" s="201"/>
      <c r="F32" s="201">
        <f t="shared" si="14"/>
        <v>5.3355748055828656</v>
      </c>
      <c r="G32" s="201">
        <f t="shared" si="14"/>
        <v>6.7762327669578335</v>
      </c>
      <c r="H32" s="201">
        <f t="shared" si="14"/>
        <v>6.4161178479458165</v>
      </c>
      <c r="I32" s="201">
        <f t="shared" si="14"/>
        <v>8.4327251026305632</v>
      </c>
      <c r="J32" s="201">
        <f t="shared" si="14"/>
        <v>6.1867237963554356</v>
      </c>
      <c r="K32" s="148"/>
      <c r="M32" s="51">
        <f t="shared" si="1"/>
        <v>8.9872304254402255</v>
      </c>
      <c r="N32" s="51">
        <f t="shared" si="4"/>
        <v>7.2803328275007395</v>
      </c>
      <c r="O32" s="51">
        <f t="shared" si="5"/>
        <v>10.620841359138113</v>
      </c>
      <c r="P32" s="51">
        <f t="shared" si="6"/>
        <v>5.3403992165093781</v>
      </c>
      <c r="Q32" s="51">
        <f t="shared" si="7"/>
        <v>6.5035348560934292</v>
      </c>
      <c r="R32" s="51">
        <f t="shared" si="8"/>
        <v>6.6038805858421119</v>
      </c>
      <c r="S32" s="51">
        <f t="shared" si="9"/>
        <v>7.8186080761219996</v>
      </c>
      <c r="T32" s="51">
        <f t="shared" si="10"/>
        <v>6.1324788593137534</v>
      </c>
    </row>
    <row r="33" spans="1:20" ht="18" customHeight="1" x14ac:dyDescent="0.15">
      <c r="A33" s="151" t="s">
        <v>96</v>
      </c>
      <c r="B33" s="201">
        <f t="shared" ref="B33:J33" si="15">(B14/B$24)*100</f>
        <v>8.8909375958637131</v>
      </c>
      <c r="C33" s="201">
        <f t="shared" si="15"/>
        <v>4.5179938345674175</v>
      </c>
      <c r="D33" s="201">
        <f t="shared" si="15"/>
        <v>13.680122050726535</v>
      </c>
      <c r="E33" s="201"/>
      <c r="F33" s="201">
        <f t="shared" si="15"/>
        <v>3.1455786058571946</v>
      </c>
      <c r="G33" s="201">
        <f t="shared" si="15"/>
        <v>5.3836646711396776</v>
      </c>
      <c r="H33" s="201">
        <f t="shared" si="15"/>
        <v>2.1531332381398212</v>
      </c>
      <c r="I33" s="201">
        <f t="shared" si="15"/>
        <v>4.4427400768141947</v>
      </c>
      <c r="J33" s="201">
        <f t="shared" si="15"/>
        <v>4.2888220082641233</v>
      </c>
      <c r="K33" s="148"/>
      <c r="M33" s="51">
        <f t="shared" si="1"/>
        <v>9.1690224900300166</v>
      </c>
      <c r="N33" s="51">
        <f t="shared" si="4"/>
        <v>4.5279877843131837</v>
      </c>
      <c r="O33" s="51">
        <f t="shared" si="5"/>
        <v>13.61079160850713</v>
      </c>
      <c r="P33" s="51">
        <f t="shared" si="6"/>
        <v>3.0752644302176604</v>
      </c>
      <c r="Q33" s="51">
        <f t="shared" si="7"/>
        <v>5.6915013697279413</v>
      </c>
      <c r="R33" s="51">
        <f t="shared" si="8"/>
        <v>2.2275996375065077</v>
      </c>
      <c r="S33" s="51">
        <f t="shared" si="9"/>
        <v>4.6234777911719505</v>
      </c>
      <c r="T33" s="51">
        <f t="shared" si="10"/>
        <v>4.270971930539373</v>
      </c>
    </row>
    <row r="34" spans="1:20" ht="9.1999999999999993" customHeight="1" x14ac:dyDescent="0.15">
      <c r="A34" s="151" t="s">
        <v>129</v>
      </c>
      <c r="B34" s="201">
        <f t="shared" ref="B34:J34" si="16">(B15/B$24)*100</f>
        <v>5.7392835021788438</v>
      </c>
      <c r="C34" s="201">
        <f t="shared" si="16"/>
        <v>6.8425942528480803</v>
      </c>
      <c r="D34" s="201">
        <f t="shared" si="16"/>
        <v>4.5309536025915262</v>
      </c>
      <c r="E34" s="201"/>
      <c r="F34" s="201">
        <f t="shared" si="16"/>
        <v>5.689860379396765</v>
      </c>
      <c r="G34" s="201">
        <f t="shared" si="16"/>
        <v>8.3035799452960593</v>
      </c>
      <c r="H34" s="201">
        <f t="shared" si="16"/>
        <v>6.5462227396543877</v>
      </c>
      <c r="I34" s="201">
        <f t="shared" si="16"/>
        <v>7.5659385397189114</v>
      </c>
      <c r="J34" s="201">
        <f t="shared" si="16"/>
        <v>6.0969105197264657</v>
      </c>
      <c r="K34" s="148"/>
      <c r="M34" s="51">
        <f t="shared" si="1"/>
        <v>5.4518664192620214</v>
      </c>
      <c r="N34" s="51">
        <f t="shared" si="4"/>
        <v>6.7917204957588417</v>
      </c>
      <c r="O34" s="51">
        <f t="shared" si="5"/>
        <v>4.1695397749647052</v>
      </c>
      <c r="P34" s="51">
        <f t="shared" si="6"/>
        <v>5.56387889990493</v>
      </c>
      <c r="Q34" s="51">
        <f t="shared" si="7"/>
        <v>8.2112004261766351</v>
      </c>
      <c r="R34" s="51">
        <f t="shared" si="8"/>
        <v>6.2457424594888566</v>
      </c>
      <c r="S34" s="51">
        <f t="shared" si="9"/>
        <v>7.2764034655447132</v>
      </c>
      <c r="T34" s="51">
        <f t="shared" si="10"/>
        <v>5.9258375461425938</v>
      </c>
    </row>
    <row r="35" spans="1:20" ht="9.1999999999999993" customHeight="1" x14ac:dyDescent="0.15">
      <c r="A35" s="151" t="s">
        <v>73</v>
      </c>
      <c r="B35" s="201">
        <f t="shared" ref="B35:J35" si="17">(B16/B$24)*100</f>
        <v>10.116454725795347</v>
      </c>
      <c r="C35" s="201">
        <f t="shared" si="17"/>
        <v>12.778926703386476</v>
      </c>
      <c r="D35" s="201">
        <f t="shared" si="17"/>
        <v>7.2005541099576851</v>
      </c>
      <c r="E35" s="201"/>
      <c r="F35" s="201">
        <f t="shared" si="17"/>
        <v>11.186860164118546</v>
      </c>
      <c r="G35" s="201">
        <f t="shared" si="17"/>
        <v>9.9078987543511907</v>
      </c>
      <c r="H35" s="201">
        <f t="shared" si="17"/>
        <v>10.263795995210671</v>
      </c>
      <c r="I35" s="201">
        <f t="shared" si="17"/>
        <v>10.845410520226102</v>
      </c>
      <c r="J35" s="201">
        <f t="shared" si="17"/>
        <v>10.811770738308029</v>
      </c>
      <c r="K35" s="148"/>
      <c r="M35" s="51">
        <f t="shared" si="1"/>
        <v>10.055884474075082</v>
      </c>
      <c r="N35" s="51">
        <f t="shared" si="4"/>
        <v>12.807522307293112</v>
      </c>
      <c r="O35" s="51">
        <f t="shared" si="5"/>
        <v>7.4223898488860351</v>
      </c>
      <c r="P35" s="51">
        <f t="shared" si="6"/>
        <v>11.705146079471834</v>
      </c>
      <c r="Q35" s="51">
        <f t="shared" si="7"/>
        <v>9.9998332872696398</v>
      </c>
      <c r="R35" s="51">
        <f t="shared" si="8"/>
        <v>11.125771404526178</v>
      </c>
      <c r="S35" s="51">
        <f t="shared" si="9"/>
        <v>11.435553295210688</v>
      </c>
      <c r="T35" s="51">
        <f t="shared" si="10"/>
        <v>11.231629438527552</v>
      </c>
    </row>
    <row r="36" spans="1:20" ht="18.600000000000001" customHeight="1" x14ac:dyDescent="0.15">
      <c r="A36" s="151" t="s">
        <v>97</v>
      </c>
      <c r="B36" s="201">
        <f t="shared" ref="B36:J36" si="18">(B17/B$24)*100</f>
        <v>11.932549084508214</v>
      </c>
      <c r="C36" s="201">
        <f t="shared" si="18"/>
        <v>15.824433103422884</v>
      </c>
      <c r="D36" s="201">
        <f t="shared" si="18"/>
        <v>7.6702142682036181</v>
      </c>
      <c r="E36" s="201"/>
      <c r="F36" s="201">
        <f t="shared" si="18"/>
        <v>13.289155260653843</v>
      </c>
      <c r="G36" s="201">
        <f t="shared" si="18"/>
        <v>14.720152327610247</v>
      </c>
      <c r="H36" s="201">
        <f t="shared" si="18"/>
        <v>10.444053999015088</v>
      </c>
      <c r="I36" s="201">
        <f t="shared" si="18"/>
        <v>13.336618106388512</v>
      </c>
      <c r="J36" s="201">
        <f t="shared" si="18"/>
        <v>13.092571059024538</v>
      </c>
      <c r="K36" s="148"/>
      <c r="M36" s="51">
        <f t="shared" si="1"/>
        <v>12.41135859802718</v>
      </c>
      <c r="N36" s="51">
        <f t="shared" si="4"/>
        <v>17.394241684517169</v>
      </c>
      <c r="O36" s="51">
        <f t="shared" si="5"/>
        <v>7.6424185624592678</v>
      </c>
      <c r="P36" s="51">
        <f t="shared" si="6"/>
        <v>14.118060048817508</v>
      </c>
      <c r="Q36" s="51">
        <f t="shared" si="7"/>
        <v>15.421606758296608</v>
      </c>
      <c r="R36" s="51">
        <f t="shared" si="8"/>
        <v>11.563633146604573</v>
      </c>
      <c r="S36" s="51">
        <f t="shared" si="9"/>
        <v>14.004761007998539</v>
      </c>
      <c r="T36" s="51">
        <f t="shared" si="10"/>
        <v>13.890575892583632</v>
      </c>
    </row>
    <row r="37" spans="1:20" ht="18.600000000000001" customHeight="1" x14ac:dyDescent="0.15">
      <c r="A37" s="151" t="s">
        <v>139</v>
      </c>
      <c r="B37" s="201">
        <f t="shared" ref="B37:J37" si="19">(B18/B$24)*100</f>
        <v>2.4949428688274868</v>
      </c>
      <c r="C37" s="201">
        <f t="shared" si="19"/>
        <v>0.911888663857644</v>
      </c>
      <c r="D37" s="201">
        <f t="shared" si="19"/>
        <v>4.2286808273964667</v>
      </c>
      <c r="E37" s="201"/>
      <c r="F37" s="201">
        <f t="shared" si="19"/>
        <v>0.56579999915538504</v>
      </c>
      <c r="G37" s="201">
        <f t="shared" si="19"/>
        <v>0.30050655685106847</v>
      </c>
      <c r="H37" s="201">
        <f t="shared" si="19"/>
        <v>0.23155798563401056</v>
      </c>
      <c r="I37" s="201">
        <f t="shared" si="19"/>
        <v>0.73588923566752362</v>
      </c>
      <c r="J37" s="201">
        <f t="shared" si="19"/>
        <v>0.82421548955375923</v>
      </c>
      <c r="K37" s="148"/>
      <c r="M37" s="51">
        <f t="shared" si="1"/>
        <v>2.6647323987045319</v>
      </c>
      <c r="N37" s="51">
        <f t="shared" si="4"/>
        <v>0.81960021182134168</v>
      </c>
      <c r="O37" s="51">
        <f t="shared" si="5"/>
        <v>4.4306427369983776</v>
      </c>
      <c r="P37" s="51">
        <f t="shared" si="6"/>
        <v>0.55810445927456398</v>
      </c>
      <c r="Q37" s="51">
        <f t="shared" si="7"/>
        <v>0.36143889900063081</v>
      </c>
      <c r="R37" s="51">
        <f t="shared" si="8"/>
        <v>0.24898176303859376</v>
      </c>
      <c r="S37" s="51">
        <f t="shared" si="9"/>
        <v>0.71572993289256603</v>
      </c>
      <c r="T37" s="51">
        <f t="shared" si="10"/>
        <v>0.83501866171367922</v>
      </c>
    </row>
    <row r="38" spans="1:20" ht="9.1999999999999993" customHeight="1" x14ac:dyDescent="0.15">
      <c r="A38" s="151" t="s">
        <v>128</v>
      </c>
      <c r="B38" s="201">
        <f t="shared" ref="B38:J38" si="20">(B19/B$24)*100</f>
        <v>9.1192196669634686</v>
      </c>
      <c r="C38" s="201">
        <f t="shared" si="20"/>
        <v>5.3143438424696576</v>
      </c>
      <c r="D38" s="201">
        <f t="shared" si="20"/>
        <v>13.286264373238721</v>
      </c>
      <c r="E38" s="201"/>
      <c r="F38" s="201">
        <f t="shared" si="20"/>
        <v>4.8559633258327475</v>
      </c>
      <c r="G38" s="201">
        <f t="shared" si="20"/>
        <v>3.1504330994898835</v>
      </c>
      <c r="H38" s="201">
        <f t="shared" si="20"/>
        <v>1.2529900888514887</v>
      </c>
      <c r="I38" s="201">
        <f t="shared" si="20"/>
        <v>4.6906599797396167</v>
      </c>
      <c r="J38" s="201">
        <f t="shared" si="20"/>
        <v>5.129776705036587</v>
      </c>
      <c r="K38" s="148"/>
      <c r="M38" s="51">
        <f t="shared" si="1"/>
        <v>9.6201521745890943</v>
      </c>
      <c r="N38" s="51">
        <f t="shared" si="4"/>
        <v>5.6785910171247487</v>
      </c>
      <c r="O38" s="51">
        <f t="shared" si="5"/>
        <v>13.392480057905342</v>
      </c>
      <c r="P38" s="51">
        <f t="shared" si="6"/>
        <v>5.3935632335190746</v>
      </c>
      <c r="Q38" s="51">
        <f t="shared" si="7"/>
        <v>3.4896061737096309</v>
      </c>
      <c r="R38" s="51">
        <f t="shared" si="8"/>
        <v>1.4186357496163535</v>
      </c>
      <c r="S38" s="51">
        <f t="shared" si="9"/>
        <v>5.527144624357371</v>
      </c>
      <c r="T38" s="51">
        <f t="shared" si="10"/>
        <v>5.6098378949112115</v>
      </c>
    </row>
    <row r="39" spans="1:20" ht="18.600000000000001" customHeight="1" x14ac:dyDescent="0.15">
      <c r="A39" s="151" t="s">
        <v>140</v>
      </c>
      <c r="B39" s="201">
        <f t="shared" ref="B39:J39" si="21">(B20/B$24)*100</f>
        <v>11.05143904722317</v>
      </c>
      <c r="C39" s="201">
        <f t="shared" si="21"/>
        <v>8.678869955061602</v>
      </c>
      <c r="D39" s="201">
        <f t="shared" si="21"/>
        <v>13.649842236131295</v>
      </c>
      <c r="E39" s="201"/>
      <c r="F39" s="201">
        <f t="shared" si="21"/>
        <v>8.6203448056747227</v>
      </c>
      <c r="G39" s="201">
        <f t="shared" si="21"/>
        <v>8.321142164981719</v>
      </c>
      <c r="H39" s="201">
        <f t="shared" si="21"/>
        <v>7.6365368363588431</v>
      </c>
      <c r="I39" s="201">
        <f t="shared" si="21"/>
        <v>7.6783159134880847</v>
      </c>
      <c r="J39" s="201">
        <f t="shared" si="21"/>
        <v>8.8897886290302193</v>
      </c>
      <c r="K39" s="148"/>
      <c r="M39" s="51">
        <f t="shared" si="1"/>
        <v>11.569333769697472</v>
      </c>
      <c r="N39" s="51">
        <f t="shared" si="4"/>
        <v>8.5850629615848586</v>
      </c>
      <c r="O39" s="51">
        <f t="shared" si="5"/>
        <v>14.425473134550588</v>
      </c>
      <c r="P39" s="51">
        <f t="shared" si="6"/>
        <v>8.9119158284004634</v>
      </c>
      <c r="Q39" s="51">
        <f t="shared" si="7"/>
        <v>8.8069063337111047</v>
      </c>
      <c r="R39" s="51">
        <f t="shared" si="8"/>
        <v>8.2400918256356395</v>
      </c>
      <c r="S39" s="51">
        <f t="shared" si="9"/>
        <v>7.8537687178544564</v>
      </c>
      <c r="T39" s="51">
        <f t="shared" si="10"/>
        <v>9.2336879375043743</v>
      </c>
    </row>
    <row r="40" spans="1:20" ht="18.600000000000001" customHeight="1" x14ac:dyDescent="0.15">
      <c r="A40" s="151" t="s">
        <v>100</v>
      </c>
      <c r="B40" s="201">
        <f t="shared" ref="B40:J40" si="22">(B21/B$24)*100</f>
        <v>8.1296562465553439</v>
      </c>
      <c r="C40" s="201">
        <f t="shared" si="22"/>
        <v>7.1538478592579304</v>
      </c>
      <c r="D40" s="201">
        <f t="shared" si="22"/>
        <v>9.198347410784768</v>
      </c>
      <c r="E40" s="201"/>
      <c r="F40" s="201">
        <f t="shared" si="22"/>
        <v>5.7018008357514267</v>
      </c>
      <c r="G40" s="201">
        <f t="shared" si="22"/>
        <v>9.3550448251924756</v>
      </c>
      <c r="H40" s="201">
        <f t="shared" si="22"/>
        <v>3.4985909458723361</v>
      </c>
      <c r="I40" s="201">
        <f t="shared" si="22"/>
        <v>6.5973632292307753</v>
      </c>
      <c r="J40" s="201">
        <f t="shared" si="22"/>
        <v>6.4143105574581334</v>
      </c>
      <c r="K40" s="148"/>
      <c r="M40" s="51">
        <f t="shared" si="1"/>
        <v>7.9992432735010972</v>
      </c>
      <c r="N40" s="51">
        <f t="shared" si="4"/>
        <v>6.960723341871546</v>
      </c>
      <c r="O40" s="51">
        <f t="shared" si="5"/>
        <v>8.9931737337825002</v>
      </c>
      <c r="P40" s="51">
        <f t="shared" si="6"/>
        <v>5.6202717898905412</v>
      </c>
      <c r="Q40" s="51">
        <f t="shared" si="7"/>
        <v>9.160959526281264</v>
      </c>
      <c r="R40" s="51">
        <f t="shared" si="8"/>
        <v>3.2352884465974272</v>
      </c>
      <c r="S40" s="51">
        <f t="shared" si="9"/>
        <v>6.3635348736506057</v>
      </c>
      <c r="T40" s="51">
        <f t="shared" si="10"/>
        <v>6.2810914056234983</v>
      </c>
    </row>
    <row r="41" spans="1:20" ht="9.1999999999999993" customHeight="1" x14ac:dyDescent="0.15">
      <c r="A41" s="151" t="s">
        <v>76</v>
      </c>
      <c r="B41" s="201">
        <f t="shared" ref="B41:J41" si="23">(B22/B$24)*100</f>
        <v>0.29281667965999597</v>
      </c>
      <c r="C41" s="201">
        <f t="shared" si="23"/>
        <v>0.50975605740072971</v>
      </c>
      <c r="D41" s="201">
        <f t="shared" si="23"/>
        <v>5.5227825963979016E-2</v>
      </c>
      <c r="E41" s="201"/>
      <c r="F41" s="201">
        <f t="shared" si="23"/>
        <v>0.31687849768568105</v>
      </c>
      <c r="G41" s="201">
        <f t="shared" si="23"/>
        <v>0.32037358967115109</v>
      </c>
      <c r="H41" s="201">
        <f t="shared" si="23"/>
        <v>0.19115825266517567</v>
      </c>
      <c r="I41" s="201">
        <f t="shared" si="23"/>
        <v>0.55225162470500933</v>
      </c>
      <c r="J41" s="201">
        <f t="shared" si="23"/>
        <v>0.3129771866961768</v>
      </c>
      <c r="K41" s="148"/>
      <c r="M41" s="51">
        <f t="shared" si="1"/>
        <v>0.32301188993553753</v>
      </c>
      <c r="N41" s="51">
        <f t="shared" si="4"/>
        <v>0.55946422373118221</v>
      </c>
      <c r="O41" s="51">
        <f t="shared" si="5"/>
        <v>9.6711777817949568E-2</v>
      </c>
      <c r="P41" s="51">
        <f t="shared" si="6"/>
        <v>0.36508824080803398</v>
      </c>
      <c r="Q41" s="51">
        <f t="shared" si="7"/>
        <v>0.41880517698598674</v>
      </c>
      <c r="R41" s="51">
        <f t="shared" si="8"/>
        <v>0.24329937130743781</v>
      </c>
      <c r="S41" s="51">
        <f t="shared" si="9"/>
        <v>0.64288267644879771</v>
      </c>
      <c r="T41" s="51">
        <f t="shared" si="10"/>
        <v>0.36591995705615815</v>
      </c>
    </row>
    <row r="42" spans="1:20" ht="18.600000000000001" customHeight="1" thickBot="1" x14ac:dyDescent="0.2">
      <c r="A42" s="150" t="s">
        <v>69</v>
      </c>
      <c r="B42" s="202">
        <f t="shared" ref="B42:J42" si="24">(B23/B$24)*100</f>
        <v>1.9056973334652152</v>
      </c>
      <c r="C42" s="202">
        <f t="shared" si="24"/>
        <v>2.4113111326418517</v>
      </c>
      <c r="D42" s="202">
        <f t="shared" si="24"/>
        <v>1.3519564487521059</v>
      </c>
      <c r="E42" s="202"/>
      <c r="F42" s="202">
        <f t="shared" si="24"/>
        <v>0.75786938351800959</v>
      </c>
      <c r="G42" s="202">
        <f t="shared" si="24"/>
        <v>2.9979092378279626</v>
      </c>
      <c r="H42" s="202">
        <f t="shared" si="24"/>
        <v>1.2021887460365679</v>
      </c>
      <c r="I42" s="202">
        <f t="shared" si="24"/>
        <v>2.1575441527455981</v>
      </c>
      <c r="J42" s="202">
        <f t="shared" si="24"/>
        <v>1.2592753802680288</v>
      </c>
      <c r="K42" s="148"/>
      <c r="M42" s="51">
        <f t="shared" si="1"/>
        <v>2.04831128559095</v>
      </c>
      <c r="N42" s="51">
        <f t="shared" si="4"/>
        <v>2.476969728398557</v>
      </c>
      <c r="O42" s="51">
        <f t="shared" si="5"/>
        <v>1.6380575481448663</v>
      </c>
      <c r="P42" s="51">
        <f t="shared" si="6"/>
        <v>0.82447253394395781</v>
      </c>
      <c r="Q42" s="51">
        <f t="shared" si="7"/>
        <v>2.9021599082861496</v>
      </c>
      <c r="R42" s="51">
        <f t="shared" si="8"/>
        <v>1.4692101702335678</v>
      </c>
      <c r="S42" s="51">
        <f t="shared" si="9"/>
        <v>2.0863860205438285</v>
      </c>
      <c r="T42" s="51">
        <f t="shared" si="10"/>
        <v>1.3052215274291645</v>
      </c>
    </row>
    <row r="43" spans="1:20" ht="9" customHeight="1" x14ac:dyDescent="0.15">
      <c r="A43" s="147" t="s">
        <v>0</v>
      </c>
      <c r="B43" s="203">
        <v>100</v>
      </c>
      <c r="C43" s="203">
        <v>100</v>
      </c>
      <c r="D43" s="203">
        <v>100</v>
      </c>
      <c r="E43" s="203"/>
      <c r="F43" s="203">
        <v>100</v>
      </c>
      <c r="G43" s="203">
        <v>100</v>
      </c>
      <c r="H43" s="203">
        <v>100</v>
      </c>
      <c r="I43" s="203">
        <v>100</v>
      </c>
      <c r="J43" s="203">
        <v>100</v>
      </c>
      <c r="K43" s="148"/>
      <c r="M43" s="51">
        <f>SUM(M27:M42)</f>
        <v>100</v>
      </c>
      <c r="N43" s="51">
        <f t="shared" ref="N43:T43" si="25">SUM(N27:N42)</f>
        <v>99.999999999999986</v>
      </c>
      <c r="O43" s="51">
        <f t="shared" si="25"/>
        <v>100</v>
      </c>
      <c r="P43" s="51">
        <f t="shared" si="25"/>
        <v>100</v>
      </c>
      <c r="Q43" s="51">
        <f t="shared" si="25"/>
        <v>99.999999999999986</v>
      </c>
      <c r="R43" s="51">
        <f t="shared" si="25"/>
        <v>100.00000000000003</v>
      </c>
      <c r="S43" s="51">
        <f t="shared" si="25"/>
        <v>100</v>
      </c>
      <c r="T43" s="51">
        <f t="shared" si="25"/>
        <v>100</v>
      </c>
    </row>
    <row r="44" spans="1:20" ht="10.5" customHeight="1" x14ac:dyDescent="0.15">
      <c r="A44" s="486" t="s">
        <v>469</v>
      </c>
      <c r="B44" s="487"/>
      <c r="C44" s="487"/>
      <c r="D44" s="487"/>
      <c r="E44" s="487"/>
      <c r="F44" s="487"/>
      <c r="G44" s="487"/>
      <c r="H44" s="487"/>
      <c r="I44" s="487"/>
      <c r="J44" s="487"/>
    </row>
    <row r="45" spans="1:20" ht="18" customHeight="1" x14ac:dyDescent="0.15">
      <c r="A45" s="453"/>
      <c r="B45" s="453"/>
      <c r="C45" s="453"/>
      <c r="D45" s="453"/>
      <c r="E45" s="453"/>
      <c r="F45" s="453"/>
      <c r="G45" s="51"/>
      <c r="H45" s="51"/>
      <c r="I45" s="51"/>
      <c r="J45" s="51"/>
    </row>
    <row r="46" spans="1:20" x14ac:dyDescent="0.15">
      <c r="B46" s="51"/>
      <c r="C46" s="51"/>
      <c r="D46" s="51"/>
      <c r="E46" s="51"/>
      <c r="F46" s="51"/>
      <c r="G46" s="51"/>
      <c r="H46" s="51"/>
      <c r="I46" s="51"/>
      <c r="J46" s="51"/>
    </row>
    <row r="47" spans="1:20" s="52" customFormat="1" ht="12" customHeight="1" x14ac:dyDescent="0.15">
      <c r="I47" s="26"/>
    </row>
    <row r="48" spans="1:20" s="52" customFormat="1" ht="12" customHeight="1" x14ac:dyDescent="0.15">
      <c r="I48" s="26"/>
    </row>
    <row r="49" spans="9:9" s="52" customFormat="1" ht="12" customHeight="1" x14ac:dyDescent="0.15">
      <c r="I49" s="26"/>
    </row>
    <row r="50" spans="9:9" s="52" customFormat="1" ht="12" customHeight="1" x14ac:dyDescent="0.15">
      <c r="I50" s="26"/>
    </row>
    <row r="51" spans="9:9" s="52" customFormat="1" ht="12" customHeight="1" x14ac:dyDescent="0.15">
      <c r="I51" s="26"/>
    </row>
    <row r="52" spans="9:9" s="52" customFormat="1" ht="12" customHeight="1" x14ac:dyDescent="0.15">
      <c r="I52" s="26"/>
    </row>
    <row r="53" spans="9:9" s="52" customFormat="1" ht="12" customHeight="1" x14ac:dyDescent="0.15">
      <c r="I53" s="26"/>
    </row>
    <row r="54" spans="9:9" s="52" customFormat="1" ht="12" customHeight="1" x14ac:dyDescent="0.15">
      <c r="I54" s="26"/>
    </row>
    <row r="55" spans="9:9" s="52" customFormat="1" ht="12" customHeight="1" x14ac:dyDescent="0.15">
      <c r="I55" s="26"/>
    </row>
    <row r="56" spans="9:9" s="52" customFormat="1" ht="12" customHeight="1" x14ac:dyDescent="0.15">
      <c r="I56" s="26"/>
    </row>
    <row r="57" spans="9:9" s="52" customFormat="1" ht="12" customHeight="1" x14ac:dyDescent="0.15">
      <c r="I57" s="26"/>
    </row>
    <row r="58" spans="9:9" s="52" customFormat="1" ht="12" customHeight="1" x14ac:dyDescent="0.15">
      <c r="I58" s="26"/>
    </row>
    <row r="59" spans="9:9" s="52" customFormat="1" ht="12" customHeight="1" x14ac:dyDescent="0.15">
      <c r="I59" s="26"/>
    </row>
    <row r="60" spans="9:9" s="52" customFormat="1" ht="12" customHeight="1" x14ac:dyDescent="0.15">
      <c r="I60" s="26"/>
    </row>
    <row r="61" spans="9:9" s="52" customFormat="1" ht="12" customHeight="1" x14ac:dyDescent="0.15">
      <c r="I61" s="26"/>
    </row>
    <row r="62" spans="9:9" s="52" customFormat="1" ht="12" customHeight="1" x14ac:dyDescent="0.15">
      <c r="I62" s="26"/>
    </row>
    <row r="63" spans="9:9" s="52" customFormat="1" ht="12" customHeight="1" x14ac:dyDescent="0.15">
      <c r="I63" s="26"/>
    </row>
    <row r="64" spans="9:9" s="52" customFormat="1" ht="12" customHeight="1" x14ac:dyDescent="0.15">
      <c r="I64" s="26"/>
    </row>
    <row r="65" spans="9:9" s="52" customFormat="1" ht="12" customHeight="1" x14ac:dyDescent="0.15">
      <c r="I65" s="26"/>
    </row>
    <row r="66" spans="9:9" s="52" customFormat="1" ht="12" customHeight="1" x14ac:dyDescent="0.15">
      <c r="I66" s="26"/>
    </row>
    <row r="67" spans="9:9" s="52" customFormat="1" ht="12" customHeight="1" x14ac:dyDescent="0.15">
      <c r="I67" s="26"/>
    </row>
    <row r="68" spans="9:9" s="52" customFormat="1" ht="12" customHeight="1" x14ac:dyDescent="0.15">
      <c r="I68" s="26"/>
    </row>
    <row r="69" spans="9:9" s="52" customFormat="1" ht="12" customHeight="1" x14ac:dyDescent="0.15">
      <c r="I69" s="26"/>
    </row>
    <row r="70" spans="9:9" s="52" customFormat="1" ht="12" customHeight="1" x14ac:dyDescent="0.15">
      <c r="I70" s="26"/>
    </row>
    <row r="71" spans="9:9" s="52" customFormat="1" ht="12" customHeight="1" x14ac:dyDescent="0.15">
      <c r="I71" s="26"/>
    </row>
    <row r="72" spans="9:9" s="52" customFormat="1" ht="12" customHeight="1" x14ac:dyDescent="0.15">
      <c r="I72" s="26"/>
    </row>
    <row r="73" spans="9:9" s="52" customFormat="1" ht="12" customHeight="1" x14ac:dyDescent="0.15">
      <c r="I73" s="26"/>
    </row>
    <row r="74" spans="9:9" s="52" customFormat="1" ht="12" customHeight="1" x14ac:dyDescent="0.15">
      <c r="I74" s="26"/>
    </row>
    <row r="75" spans="9:9" s="52" customFormat="1" ht="12" customHeight="1" x14ac:dyDescent="0.15">
      <c r="I75" s="26"/>
    </row>
    <row r="76" spans="9:9" s="52" customFormat="1" ht="12" customHeight="1" x14ac:dyDescent="0.15">
      <c r="I76" s="26"/>
    </row>
  </sheetData>
  <mergeCells count="12">
    <mergeCell ref="A1:J1"/>
    <mergeCell ref="A2:J2"/>
    <mergeCell ref="A3:J3"/>
    <mergeCell ref="F6:I6"/>
    <mergeCell ref="J6:J7"/>
    <mergeCell ref="A25:J25"/>
    <mergeCell ref="A26:J26"/>
    <mergeCell ref="A45:F45"/>
    <mergeCell ref="A44:J44"/>
    <mergeCell ref="A4:J4"/>
    <mergeCell ref="A5:J5"/>
    <mergeCell ref="B6:D6"/>
  </mergeCells>
  <phoneticPr fontId="10" type="noConversion"/>
  <pageMargins left="1.05" right="1.05" top="0.5" bottom="0.25" header="0" footer="0"/>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showGridLines="0" view="pageLayout" zoomScale="142" zoomScaleNormal="100" zoomScaleSheetLayoutView="100" zoomScalePageLayoutView="142" workbookViewId="0">
      <selection activeCell="A2" sqref="A2:J2"/>
    </sheetView>
  </sheetViews>
  <sheetFormatPr defaultRowHeight="8.25" x14ac:dyDescent="0.15"/>
  <cols>
    <col min="1" max="1" width="16.85546875" style="143" customWidth="1"/>
    <col min="2" max="4" width="8.28515625" style="143" customWidth="1"/>
    <col min="5" max="5" width="0.7109375" style="182" customWidth="1"/>
    <col min="6" max="6" width="8.28515625" style="143" customWidth="1"/>
    <col min="7" max="7" width="8.140625" style="143" customWidth="1"/>
    <col min="8" max="8" width="8.85546875" style="143" customWidth="1"/>
    <col min="9" max="9" width="7.85546875" style="44" customWidth="1"/>
    <col min="10" max="10" width="7.7109375" style="143" customWidth="1"/>
    <col min="11" max="11" width="14.7109375" style="143" bestFit="1" customWidth="1"/>
    <col min="12" max="16384" width="9.140625" style="143"/>
  </cols>
  <sheetData>
    <row r="1" spans="1:29" ht="9.75" customHeight="1" x14ac:dyDescent="0.15">
      <c r="A1" s="478" t="s">
        <v>269</v>
      </c>
      <c r="B1" s="478"/>
      <c r="C1" s="478"/>
      <c r="D1" s="478"/>
      <c r="E1" s="478"/>
      <c r="F1" s="478"/>
      <c r="G1" s="478"/>
      <c r="H1" s="478"/>
      <c r="I1" s="478"/>
      <c r="J1" s="478"/>
    </row>
    <row r="2" spans="1:29" ht="12.75" customHeight="1" x14ac:dyDescent="0.15">
      <c r="A2" s="454" t="s">
        <v>396</v>
      </c>
      <c r="B2" s="454"/>
      <c r="C2" s="454"/>
      <c r="D2" s="454"/>
      <c r="E2" s="454"/>
      <c r="F2" s="454"/>
      <c r="G2" s="454"/>
      <c r="H2" s="454"/>
      <c r="I2" s="454"/>
      <c r="J2" s="454"/>
    </row>
    <row r="3" spans="1:29" ht="18" customHeight="1" x14ac:dyDescent="0.15">
      <c r="A3" s="463" t="s">
        <v>439</v>
      </c>
      <c r="B3" s="463"/>
      <c r="C3" s="463"/>
      <c r="D3" s="463"/>
      <c r="E3" s="463"/>
      <c r="F3" s="463"/>
      <c r="G3" s="463"/>
      <c r="H3" s="463"/>
      <c r="I3" s="463"/>
      <c r="J3" s="463"/>
    </row>
    <row r="4" spans="1:29" ht="7.5" customHeight="1" x14ac:dyDescent="0.15">
      <c r="A4" s="464"/>
      <c r="B4" s="532"/>
      <c r="C4" s="532"/>
      <c r="D4" s="532"/>
      <c r="E4" s="532"/>
      <c r="F4" s="532"/>
      <c r="G4" s="532"/>
      <c r="H4" s="532"/>
      <c r="I4" s="532"/>
      <c r="J4" s="532"/>
    </row>
    <row r="5" spans="1:29" ht="18" customHeight="1" x14ac:dyDescent="0.15">
      <c r="A5" s="491" t="s">
        <v>438</v>
      </c>
      <c r="B5" s="492"/>
      <c r="C5" s="492"/>
      <c r="D5" s="492"/>
      <c r="E5" s="492"/>
      <c r="F5" s="492"/>
      <c r="G5" s="492"/>
      <c r="H5" s="492"/>
      <c r="I5" s="492"/>
      <c r="J5" s="492"/>
    </row>
    <row r="6" spans="1:29" ht="9.1999999999999993" customHeight="1" x14ac:dyDescent="0.15">
      <c r="A6" s="144"/>
      <c r="B6" s="521" t="s">
        <v>240</v>
      </c>
      <c r="C6" s="521"/>
      <c r="D6" s="521"/>
      <c r="E6" s="17"/>
      <c r="F6" s="521" t="s">
        <v>288</v>
      </c>
      <c r="G6" s="521"/>
      <c r="H6" s="521"/>
      <c r="I6" s="521"/>
      <c r="J6" s="533" t="s">
        <v>239</v>
      </c>
    </row>
    <row r="7" spans="1:29" ht="9.1999999999999993" customHeight="1" x14ac:dyDescent="0.15">
      <c r="A7" s="143" t="s">
        <v>71</v>
      </c>
      <c r="B7" s="48" t="s">
        <v>0</v>
      </c>
      <c r="C7" s="17" t="s">
        <v>343</v>
      </c>
      <c r="D7" s="17" t="s">
        <v>81</v>
      </c>
      <c r="E7" s="17"/>
      <c r="F7" s="17" t="s">
        <v>60</v>
      </c>
      <c r="G7" s="17" t="s">
        <v>61</v>
      </c>
      <c r="H7" s="17" t="s">
        <v>62</v>
      </c>
      <c r="I7" s="163" t="s">
        <v>63</v>
      </c>
      <c r="J7" s="533"/>
      <c r="K7" s="145"/>
    </row>
    <row r="8" spans="1:29" ht="9.1999999999999993" customHeight="1" x14ac:dyDescent="0.15">
      <c r="A8" s="149" t="s">
        <v>72</v>
      </c>
      <c r="B8" s="152">
        <v>1609076</v>
      </c>
      <c r="C8" s="152">
        <v>979888</v>
      </c>
      <c r="D8" s="152">
        <v>629188</v>
      </c>
      <c r="F8" s="152">
        <v>13127462</v>
      </c>
      <c r="G8" s="152">
        <v>1250246</v>
      </c>
      <c r="H8" s="156">
        <v>952859</v>
      </c>
      <c r="I8" s="156">
        <v>370435</v>
      </c>
      <c r="J8" s="152">
        <v>17310078</v>
      </c>
      <c r="M8" s="146">
        <v>1911493</v>
      </c>
      <c r="N8" s="146">
        <v>1188577</v>
      </c>
      <c r="O8" s="146">
        <v>722916</v>
      </c>
      <c r="P8" s="146">
        <v>18077298</v>
      </c>
      <c r="Q8" s="146">
        <v>1825425</v>
      </c>
      <c r="R8" s="146">
        <v>1315490</v>
      </c>
      <c r="S8" s="146">
        <v>473166</v>
      </c>
      <c r="T8" s="146">
        <v>23602872</v>
      </c>
      <c r="V8" s="146">
        <v>27011080</v>
      </c>
      <c r="W8" s="146">
        <v>13209245</v>
      </c>
      <c r="X8" s="146">
        <v>13801835</v>
      </c>
      <c r="Y8" s="146">
        <v>121900119</v>
      </c>
      <c r="Z8" s="146">
        <v>21054181</v>
      </c>
      <c r="AA8" s="146">
        <v>8816710</v>
      </c>
      <c r="AB8" s="146">
        <v>4433935</v>
      </c>
      <c r="AC8" s="146">
        <v>183216025</v>
      </c>
    </row>
    <row r="9" spans="1:29" ht="9.1999999999999993" customHeight="1" x14ac:dyDescent="0.15">
      <c r="A9" s="151" t="s">
        <v>92</v>
      </c>
      <c r="B9" s="153">
        <v>412524</v>
      </c>
      <c r="C9" s="153">
        <v>300021</v>
      </c>
      <c r="D9" s="153">
        <v>112503</v>
      </c>
      <c r="F9" s="153">
        <v>3269093</v>
      </c>
      <c r="G9" s="153">
        <v>452863</v>
      </c>
      <c r="H9" s="157">
        <v>287240</v>
      </c>
      <c r="I9" s="157">
        <v>109337</v>
      </c>
      <c r="J9" s="153">
        <v>4531057</v>
      </c>
      <c r="M9" s="146">
        <v>531322</v>
      </c>
      <c r="N9" s="146">
        <v>348150</v>
      </c>
      <c r="O9" s="146">
        <v>183172</v>
      </c>
      <c r="P9" s="146">
        <v>5957396</v>
      </c>
      <c r="Q9" s="146">
        <v>510341</v>
      </c>
      <c r="R9" s="146">
        <v>1161244</v>
      </c>
      <c r="S9" s="146">
        <v>188557</v>
      </c>
      <c r="T9" s="146">
        <v>8348860</v>
      </c>
      <c r="V9" s="146">
        <v>27011080</v>
      </c>
      <c r="W9" s="146">
        <v>13209245</v>
      </c>
      <c r="X9" s="146">
        <v>13801835</v>
      </c>
      <c r="Y9" s="146">
        <v>121900119</v>
      </c>
      <c r="Z9" s="146">
        <v>21054181</v>
      </c>
      <c r="AA9" s="146">
        <v>8816710</v>
      </c>
      <c r="AB9" s="146">
        <v>4433935</v>
      </c>
      <c r="AC9" s="146">
        <v>183216025</v>
      </c>
    </row>
    <row r="10" spans="1:29" ht="9.1999999999999993" customHeight="1" x14ac:dyDescent="0.15">
      <c r="A10" s="151" t="s">
        <v>75</v>
      </c>
      <c r="B10" s="153">
        <v>310366</v>
      </c>
      <c r="C10" s="153">
        <v>208007</v>
      </c>
      <c r="D10" s="153">
        <v>102359</v>
      </c>
      <c r="F10" s="153">
        <v>2766731</v>
      </c>
      <c r="G10" s="153">
        <v>316537</v>
      </c>
      <c r="H10" s="157">
        <v>362655</v>
      </c>
      <c r="I10" s="157">
        <v>78006</v>
      </c>
      <c r="J10" s="153">
        <v>3834295</v>
      </c>
      <c r="M10" s="146">
        <v>412823</v>
      </c>
      <c r="N10" s="146">
        <v>294669</v>
      </c>
      <c r="O10" s="146">
        <v>118154</v>
      </c>
      <c r="P10" s="146">
        <v>3410892</v>
      </c>
      <c r="Q10" s="146">
        <v>621761</v>
      </c>
      <c r="R10" s="146">
        <v>152684</v>
      </c>
      <c r="S10" s="146">
        <v>113741</v>
      </c>
      <c r="T10" s="146">
        <v>4711901</v>
      </c>
      <c r="V10" s="146">
        <v>27011080</v>
      </c>
      <c r="W10" s="146">
        <v>13209245</v>
      </c>
      <c r="X10" s="146">
        <v>13801835</v>
      </c>
      <c r="Y10" s="146">
        <v>121900119</v>
      </c>
      <c r="Z10" s="146">
        <v>21054181</v>
      </c>
      <c r="AA10" s="146">
        <v>8816710</v>
      </c>
      <c r="AB10" s="146">
        <v>4433935</v>
      </c>
      <c r="AC10" s="146">
        <v>183216025</v>
      </c>
    </row>
    <row r="11" spans="1:29" ht="9.1999999999999993" customHeight="1" x14ac:dyDescent="0.15">
      <c r="A11" s="151" t="s">
        <v>181</v>
      </c>
      <c r="B11" s="153">
        <v>307168</v>
      </c>
      <c r="C11" s="153">
        <v>214984</v>
      </c>
      <c r="D11" s="153">
        <v>92184</v>
      </c>
      <c r="F11" s="153">
        <v>2990073</v>
      </c>
      <c r="G11" s="153">
        <v>349737</v>
      </c>
      <c r="H11" s="157">
        <v>844262</v>
      </c>
      <c r="I11" s="157">
        <v>115367</v>
      </c>
      <c r="J11" s="153">
        <v>4606607</v>
      </c>
      <c r="M11" s="146">
        <v>1251240</v>
      </c>
      <c r="N11" s="146">
        <v>831179</v>
      </c>
      <c r="O11" s="146">
        <v>420061</v>
      </c>
      <c r="P11" s="146">
        <v>10825238</v>
      </c>
      <c r="Q11" s="146">
        <v>1245131</v>
      </c>
      <c r="R11" s="146">
        <v>633145</v>
      </c>
      <c r="S11" s="146">
        <v>323470</v>
      </c>
      <c r="T11" s="146">
        <v>14278224</v>
      </c>
      <c r="V11" s="146">
        <v>27011080</v>
      </c>
      <c r="W11" s="146">
        <v>13209245</v>
      </c>
      <c r="X11" s="146">
        <v>13801835</v>
      </c>
      <c r="Y11" s="146">
        <v>121900119</v>
      </c>
      <c r="Z11" s="146">
        <v>21054181</v>
      </c>
      <c r="AA11" s="146">
        <v>8816710</v>
      </c>
      <c r="AB11" s="146">
        <v>4433935</v>
      </c>
      <c r="AC11" s="146">
        <v>183216025</v>
      </c>
    </row>
    <row r="12" spans="1:29" ht="9.1999999999999993" customHeight="1" x14ac:dyDescent="0.15">
      <c r="A12" s="151" t="s">
        <v>93</v>
      </c>
      <c r="B12" s="153">
        <v>231605</v>
      </c>
      <c r="C12" s="153">
        <v>142563</v>
      </c>
      <c r="D12" s="153">
        <v>89042</v>
      </c>
      <c r="F12" s="153">
        <v>2252525</v>
      </c>
      <c r="G12" s="153">
        <v>156469</v>
      </c>
      <c r="H12" s="157">
        <v>361525</v>
      </c>
      <c r="I12" s="157">
        <v>69407</v>
      </c>
      <c r="J12" s="153">
        <v>3071531</v>
      </c>
      <c r="M12" s="146">
        <v>1214265</v>
      </c>
      <c r="N12" s="146">
        <v>787387</v>
      </c>
      <c r="O12" s="146">
        <v>426878</v>
      </c>
      <c r="P12" s="146">
        <v>8689777</v>
      </c>
      <c r="Q12" s="146">
        <v>1909886</v>
      </c>
      <c r="R12" s="146">
        <v>914606</v>
      </c>
      <c r="S12" s="146">
        <v>304484</v>
      </c>
      <c r="T12" s="146">
        <v>13033018</v>
      </c>
      <c r="V12" s="146">
        <v>27011080</v>
      </c>
      <c r="W12" s="146">
        <v>13209245</v>
      </c>
      <c r="X12" s="146">
        <v>13801835</v>
      </c>
      <c r="Y12" s="146">
        <v>121900119</v>
      </c>
      <c r="Z12" s="146">
        <v>21054181</v>
      </c>
      <c r="AA12" s="146">
        <v>8816710</v>
      </c>
      <c r="AB12" s="146">
        <v>4433935</v>
      </c>
      <c r="AC12" s="146">
        <v>183216025</v>
      </c>
    </row>
    <row r="13" spans="1:29" ht="9" customHeight="1" x14ac:dyDescent="0.15">
      <c r="A13" s="151" t="s">
        <v>141</v>
      </c>
      <c r="B13" s="153">
        <v>109399</v>
      </c>
      <c r="C13" s="153">
        <v>70802</v>
      </c>
      <c r="D13" s="153">
        <v>38597</v>
      </c>
      <c r="F13" s="153">
        <v>1081319</v>
      </c>
      <c r="G13" s="153">
        <v>91277</v>
      </c>
      <c r="H13" s="157">
        <v>207301</v>
      </c>
      <c r="I13" s="157">
        <v>41844</v>
      </c>
      <c r="J13" s="153">
        <v>1531140</v>
      </c>
      <c r="M13" s="146">
        <v>2427548</v>
      </c>
      <c r="N13" s="146">
        <v>961677</v>
      </c>
      <c r="O13" s="146">
        <v>1465871</v>
      </c>
      <c r="P13" s="146">
        <v>6509953</v>
      </c>
      <c r="Q13" s="146">
        <v>1369266</v>
      </c>
      <c r="R13" s="146">
        <v>582245</v>
      </c>
      <c r="S13" s="146">
        <v>346672</v>
      </c>
      <c r="T13" s="146">
        <v>11235684</v>
      </c>
      <c r="V13" s="146">
        <v>27011080</v>
      </c>
      <c r="W13" s="146">
        <v>13209245</v>
      </c>
      <c r="X13" s="146">
        <v>13801835</v>
      </c>
      <c r="Y13" s="146">
        <v>121900119</v>
      </c>
      <c r="Z13" s="146">
        <v>21054181</v>
      </c>
      <c r="AA13" s="146">
        <v>8816710</v>
      </c>
      <c r="AB13" s="146">
        <v>4433935</v>
      </c>
      <c r="AC13" s="146">
        <v>183216025</v>
      </c>
    </row>
    <row r="14" spans="1:29" ht="9.1999999999999993" customHeight="1" x14ac:dyDescent="0.15">
      <c r="A14" s="151" t="s">
        <v>94</v>
      </c>
      <c r="B14" s="153">
        <v>338872</v>
      </c>
      <c r="C14" s="153">
        <v>243186</v>
      </c>
      <c r="D14" s="153">
        <v>95686</v>
      </c>
      <c r="F14" s="153">
        <v>1963219</v>
      </c>
      <c r="G14" s="153">
        <v>511938</v>
      </c>
      <c r="H14" s="157">
        <v>101056</v>
      </c>
      <c r="I14" s="157">
        <v>84117</v>
      </c>
      <c r="J14" s="153">
        <v>2999202</v>
      </c>
      <c r="M14" s="146">
        <v>2476652</v>
      </c>
      <c r="N14" s="146">
        <v>598113</v>
      </c>
      <c r="O14" s="146">
        <v>1878539</v>
      </c>
      <c r="P14" s="146">
        <v>3748751</v>
      </c>
      <c r="Q14" s="146">
        <v>1198299</v>
      </c>
      <c r="R14" s="146">
        <v>196401</v>
      </c>
      <c r="S14" s="146">
        <v>205002</v>
      </c>
      <c r="T14" s="146">
        <v>7825105</v>
      </c>
      <c r="V14" s="146">
        <v>27011080</v>
      </c>
      <c r="W14" s="146">
        <v>13209245</v>
      </c>
      <c r="X14" s="146">
        <v>13801835</v>
      </c>
      <c r="Y14" s="146">
        <v>121900119</v>
      </c>
      <c r="Z14" s="146">
        <v>21054181</v>
      </c>
      <c r="AA14" s="146">
        <v>8816710</v>
      </c>
      <c r="AB14" s="146">
        <v>4433935</v>
      </c>
      <c r="AC14" s="146">
        <v>183216025</v>
      </c>
    </row>
    <row r="15" spans="1:29" ht="9.1999999999999993" customHeight="1" x14ac:dyDescent="0.15">
      <c r="A15" s="151" t="s">
        <v>293</v>
      </c>
      <c r="B15" s="153">
        <v>152797</v>
      </c>
      <c r="C15" s="153">
        <v>115626</v>
      </c>
      <c r="D15" s="153">
        <v>37171</v>
      </c>
      <c r="F15" s="153">
        <v>1530898</v>
      </c>
      <c r="G15" s="153">
        <v>115100</v>
      </c>
      <c r="H15" s="157">
        <v>82096</v>
      </c>
      <c r="I15" s="157">
        <v>39717</v>
      </c>
      <c r="J15" s="153">
        <v>1920608</v>
      </c>
      <c r="M15" s="146">
        <v>1472608</v>
      </c>
      <c r="N15" s="146">
        <v>897135</v>
      </c>
      <c r="O15" s="146">
        <v>575473</v>
      </c>
      <c r="P15" s="146">
        <v>6782375</v>
      </c>
      <c r="Q15" s="146">
        <v>1728801</v>
      </c>
      <c r="R15" s="146">
        <v>550669</v>
      </c>
      <c r="S15" s="146">
        <v>322631</v>
      </c>
      <c r="T15" s="146">
        <v>10857084</v>
      </c>
      <c r="V15" s="146">
        <v>27011080</v>
      </c>
      <c r="W15" s="146">
        <v>13209245</v>
      </c>
      <c r="X15" s="146">
        <v>13801835</v>
      </c>
      <c r="Y15" s="146">
        <v>121900119</v>
      </c>
      <c r="Z15" s="146">
        <v>21054181</v>
      </c>
      <c r="AA15" s="146">
        <v>8816710</v>
      </c>
      <c r="AB15" s="146">
        <v>4433935</v>
      </c>
      <c r="AC15" s="146">
        <v>183216025</v>
      </c>
    </row>
    <row r="16" spans="1:29" ht="9.1999999999999993" customHeight="1" x14ac:dyDescent="0.15">
      <c r="A16" s="151" t="s">
        <v>142</v>
      </c>
      <c r="B16" s="153">
        <v>1048031</v>
      </c>
      <c r="C16" s="153">
        <v>727983</v>
      </c>
      <c r="D16" s="153">
        <v>320048</v>
      </c>
      <c r="F16" s="153">
        <v>8295695</v>
      </c>
      <c r="G16" s="153">
        <v>1042610</v>
      </c>
      <c r="H16" s="157">
        <v>547315</v>
      </c>
      <c r="I16" s="157">
        <v>253565</v>
      </c>
      <c r="J16" s="153">
        <v>11187216</v>
      </c>
      <c r="M16" s="146">
        <v>2716203</v>
      </c>
      <c r="N16" s="146">
        <v>1691777</v>
      </c>
      <c r="O16" s="146">
        <v>1024426</v>
      </c>
      <c r="P16" s="146">
        <v>14268587</v>
      </c>
      <c r="Q16" s="146">
        <v>2105383</v>
      </c>
      <c r="R16" s="146">
        <v>980927</v>
      </c>
      <c r="S16" s="146">
        <v>507045</v>
      </c>
      <c r="T16" s="146">
        <v>20578145</v>
      </c>
      <c r="V16" s="146">
        <v>27011080</v>
      </c>
      <c r="W16" s="146">
        <v>13209245</v>
      </c>
      <c r="X16" s="146">
        <v>13801835</v>
      </c>
      <c r="Y16" s="146">
        <v>121900119</v>
      </c>
      <c r="Z16" s="146">
        <v>21054181</v>
      </c>
      <c r="AA16" s="146">
        <v>8816710</v>
      </c>
      <c r="AB16" s="146">
        <v>4433935</v>
      </c>
      <c r="AC16" s="146">
        <v>183216025</v>
      </c>
    </row>
    <row r="17" spans="1:29" ht="18.600000000000001" customHeight="1" x14ac:dyDescent="0.15">
      <c r="A17" s="151" t="s">
        <v>143</v>
      </c>
      <c r="B17" s="153">
        <v>380138</v>
      </c>
      <c r="C17" s="153">
        <v>247768</v>
      </c>
      <c r="D17" s="153">
        <v>132370</v>
      </c>
      <c r="F17" s="153">
        <v>2794464</v>
      </c>
      <c r="G17" s="153">
        <v>258999</v>
      </c>
      <c r="H17" s="157">
        <v>202103</v>
      </c>
      <c r="I17" s="157">
        <v>110289</v>
      </c>
      <c r="J17" s="153">
        <v>3745993</v>
      </c>
      <c r="M17" s="146">
        <v>3352442</v>
      </c>
      <c r="N17" s="146">
        <v>2297648</v>
      </c>
      <c r="O17" s="146">
        <v>1054794</v>
      </c>
      <c r="P17" s="146">
        <v>17209932</v>
      </c>
      <c r="Q17" s="146">
        <v>3246893</v>
      </c>
      <c r="R17" s="146">
        <v>1019532</v>
      </c>
      <c r="S17" s="146">
        <v>620962</v>
      </c>
      <c r="T17" s="146">
        <v>25449761</v>
      </c>
      <c r="V17" s="146">
        <v>27011080</v>
      </c>
      <c r="W17" s="146">
        <v>13209245</v>
      </c>
      <c r="X17" s="146">
        <v>13801835</v>
      </c>
      <c r="Y17" s="146">
        <v>121900119</v>
      </c>
      <c r="Z17" s="146">
        <v>21054181</v>
      </c>
      <c r="AA17" s="146">
        <v>8816710</v>
      </c>
      <c r="AB17" s="146">
        <v>4433935</v>
      </c>
      <c r="AC17" s="146">
        <v>183216025</v>
      </c>
    </row>
    <row r="18" spans="1:29" ht="18.600000000000001" customHeight="1" x14ac:dyDescent="0.15">
      <c r="A18" s="151" t="s">
        <v>144</v>
      </c>
      <c r="B18" s="153">
        <v>741097</v>
      </c>
      <c r="C18" s="153">
        <v>530513</v>
      </c>
      <c r="D18" s="153">
        <v>210584</v>
      </c>
      <c r="F18" s="153">
        <v>6977060</v>
      </c>
      <c r="G18" s="153">
        <v>1050946</v>
      </c>
      <c r="H18" s="157">
        <v>877788</v>
      </c>
      <c r="I18" s="157">
        <v>224748</v>
      </c>
      <c r="J18" s="153">
        <v>9871639</v>
      </c>
      <c r="M18" s="146">
        <v>719773</v>
      </c>
      <c r="N18" s="146">
        <v>108263</v>
      </c>
      <c r="O18" s="146">
        <v>611510</v>
      </c>
      <c r="P18" s="146">
        <v>680330</v>
      </c>
      <c r="Q18" s="146">
        <v>76098</v>
      </c>
      <c r="R18" s="146">
        <v>21952</v>
      </c>
      <c r="S18" s="146">
        <v>31735</v>
      </c>
      <c r="T18" s="146">
        <v>1529888</v>
      </c>
      <c r="V18" s="146">
        <v>27011080</v>
      </c>
      <c r="W18" s="146">
        <v>13209245</v>
      </c>
      <c r="X18" s="146">
        <v>13801835</v>
      </c>
      <c r="Y18" s="146">
        <v>121900119</v>
      </c>
      <c r="Z18" s="146">
        <v>21054181</v>
      </c>
      <c r="AA18" s="146">
        <v>8816710</v>
      </c>
      <c r="AB18" s="146">
        <v>4433935</v>
      </c>
      <c r="AC18" s="146">
        <v>183216025</v>
      </c>
    </row>
    <row r="19" spans="1:29" ht="9.1999999999999993" customHeight="1" x14ac:dyDescent="0.15">
      <c r="A19" s="151" t="s">
        <v>145</v>
      </c>
      <c r="B19" s="153">
        <v>709975</v>
      </c>
      <c r="C19" s="153">
        <v>443797</v>
      </c>
      <c r="D19" s="153">
        <v>266178</v>
      </c>
      <c r="F19" s="153">
        <v>2286693</v>
      </c>
      <c r="G19" s="153">
        <v>1077939</v>
      </c>
      <c r="H19" s="157">
        <v>203857</v>
      </c>
      <c r="I19" s="157">
        <v>128260</v>
      </c>
      <c r="J19" s="153">
        <v>4406724</v>
      </c>
      <c r="M19" s="146">
        <v>2598507</v>
      </c>
      <c r="N19" s="146">
        <v>750099</v>
      </c>
      <c r="O19" s="146">
        <v>1848408</v>
      </c>
      <c r="P19" s="146">
        <v>6574760</v>
      </c>
      <c r="Q19" s="146">
        <v>734708</v>
      </c>
      <c r="R19" s="146">
        <v>125077</v>
      </c>
      <c r="S19" s="146">
        <v>245070</v>
      </c>
      <c r="T19" s="146">
        <v>10278122</v>
      </c>
      <c r="V19" s="146">
        <v>27011080</v>
      </c>
      <c r="W19" s="146">
        <v>13209245</v>
      </c>
      <c r="X19" s="146">
        <v>13801835</v>
      </c>
      <c r="Y19" s="146">
        <v>121900119</v>
      </c>
      <c r="Z19" s="146">
        <v>21054181</v>
      </c>
      <c r="AA19" s="146">
        <v>8816710</v>
      </c>
      <c r="AB19" s="146">
        <v>4433935</v>
      </c>
      <c r="AC19" s="146">
        <v>183216025</v>
      </c>
    </row>
    <row r="20" spans="1:29" ht="9.1999999999999993" customHeight="1" x14ac:dyDescent="0.15">
      <c r="A20" s="151" t="s">
        <v>182</v>
      </c>
      <c r="B20" s="153">
        <v>520526</v>
      </c>
      <c r="C20" s="153">
        <v>410658</v>
      </c>
      <c r="D20" s="153">
        <v>109868</v>
      </c>
      <c r="F20" s="153">
        <v>2604801</v>
      </c>
      <c r="G20" s="153">
        <v>741075</v>
      </c>
      <c r="H20" s="157">
        <v>87028</v>
      </c>
      <c r="I20" s="157">
        <v>137243</v>
      </c>
      <c r="J20" s="153">
        <v>4090673</v>
      </c>
      <c r="M20" s="146">
        <v>3125002</v>
      </c>
      <c r="N20" s="146">
        <v>1134022</v>
      </c>
      <c r="O20" s="146">
        <v>1990980</v>
      </c>
      <c r="P20" s="146">
        <v>10863636</v>
      </c>
      <c r="Q20" s="146">
        <v>1854222</v>
      </c>
      <c r="R20" s="146">
        <v>726505</v>
      </c>
      <c r="S20" s="146">
        <v>348231</v>
      </c>
      <c r="T20" s="146">
        <v>16917596</v>
      </c>
      <c r="V20" s="146">
        <v>27011080</v>
      </c>
      <c r="W20" s="146">
        <v>13209245</v>
      </c>
      <c r="X20" s="146">
        <v>13801835</v>
      </c>
      <c r="Y20" s="146">
        <v>121900119</v>
      </c>
      <c r="Z20" s="146">
        <v>21054181</v>
      </c>
      <c r="AA20" s="146">
        <v>8816710</v>
      </c>
      <c r="AB20" s="146">
        <v>4433935</v>
      </c>
      <c r="AC20" s="146">
        <v>183216025</v>
      </c>
    </row>
    <row r="21" spans="1:29" ht="9.1999999999999993" customHeight="1" x14ac:dyDescent="0.15">
      <c r="A21" s="151" t="s">
        <v>95</v>
      </c>
      <c r="B21" s="153">
        <v>2598844</v>
      </c>
      <c r="C21" s="153">
        <v>1182608</v>
      </c>
      <c r="D21" s="153">
        <v>1416236</v>
      </c>
      <c r="F21" s="153">
        <v>6494049</v>
      </c>
      <c r="G21" s="153">
        <v>1484718</v>
      </c>
      <c r="H21" s="157">
        <v>643363</v>
      </c>
      <c r="I21" s="157">
        <v>415718</v>
      </c>
      <c r="J21" s="153">
        <v>11636692</v>
      </c>
      <c r="M21" s="146">
        <v>2160682</v>
      </c>
      <c r="N21" s="146">
        <v>919459</v>
      </c>
      <c r="O21" s="146">
        <v>1241223</v>
      </c>
      <c r="P21" s="146">
        <v>6851118</v>
      </c>
      <c r="Q21" s="146">
        <v>1928765</v>
      </c>
      <c r="R21" s="146">
        <v>285246</v>
      </c>
      <c r="S21" s="146">
        <v>282155</v>
      </c>
      <c r="T21" s="146">
        <v>11507966</v>
      </c>
      <c r="V21" s="146">
        <v>27011080</v>
      </c>
      <c r="W21" s="146">
        <v>13209245</v>
      </c>
      <c r="X21" s="146">
        <v>13801835</v>
      </c>
      <c r="Y21" s="146">
        <v>121900119</v>
      </c>
      <c r="Z21" s="146">
        <v>21054181</v>
      </c>
      <c r="AA21" s="146">
        <v>8816710</v>
      </c>
      <c r="AB21" s="146">
        <v>4433935</v>
      </c>
      <c r="AC21" s="146">
        <v>183216025</v>
      </c>
    </row>
    <row r="22" spans="1:29" ht="18.600000000000001" customHeight="1" x14ac:dyDescent="0.15">
      <c r="A22" s="151" t="s">
        <v>96</v>
      </c>
      <c r="B22" s="153">
        <v>2623831</v>
      </c>
      <c r="C22" s="153">
        <v>696946</v>
      </c>
      <c r="D22" s="153">
        <v>1926885</v>
      </c>
      <c r="F22" s="153">
        <v>3828555</v>
      </c>
      <c r="G22" s="153">
        <v>1179597</v>
      </c>
      <c r="H22" s="157">
        <v>215901</v>
      </c>
      <c r="I22" s="157">
        <v>219019</v>
      </c>
      <c r="J22" s="153">
        <v>8066903</v>
      </c>
      <c r="M22" s="146"/>
      <c r="N22" s="146"/>
      <c r="O22" s="146"/>
      <c r="P22" s="146"/>
      <c r="Q22" s="146"/>
      <c r="R22" s="146"/>
      <c r="S22" s="146"/>
      <c r="T22" s="146"/>
      <c r="V22" s="146"/>
      <c r="W22" s="146"/>
      <c r="X22" s="146"/>
      <c r="Y22" s="146"/>
      <c r="Z22" s="146"/>
      <c r="AA22" s="146"/>
      <c r="AB22" s="146"/>
      <c r="AC22" s="146"/>
    </row>
    <row r="23" spans="1:29" ht="9.1999999999999993" customHeight="1" x14ac:dyDescent="0.15">
      <c r="A23" s="151" t="s">
        <v>183</v>
      </c>
      <c r="B23" s="153">
        <v>1173211</v>
      </c>
      <c r="C23" s="153">
        <v>644881</v>
      </c>
      <c r="D23" s="153">
        <v>528330</v>
      </c>
      <c r="F23" s="153">
        <v>4320457</v>
      </c>
      <c r="G23" s="153">
        <v>1078295</v>
      </c>
      <c r="H23" s="157">
        <v>569381</v>
      </c>
      <c r="I23" s="157">
        <v>235744</v>
      </c>
      <c r="J23" s="153">
        <v>7377088</v>
      </c>
      <c r="M23" s="146"/>
      <c r="N23" s="146"/>
      <c r="O23" s="146"/>
      <c r="P23" s="146"/>
      <c r="Q23" s="146"/>
      <c r="R23" s="146"/>
      <c r="S23" s="146"/>
      <c r="T23" s="146"/>
      <c r="V23" s="146"/>
      <c r="W23" s="146"/>
      <c r="X23" s="146"/>
      <c r="Y23" s="146"/>
      <c r="Z23" s="146"/>
      <c r="AA23" s="146"/>
      <c r="AB23" s="146"/>
      <c r="AC23" s="146"/>
    </row>
    <row r="24" spans="1:29" ht="9.1999999999999993" customHeight="1" x14ac:dyDescent="0.15">
      <c r="A24" s="151" t="s">
        <v>73</v>
      </c>
      <c r="B24" s="153">
        <v>2985497</v>
      </c>
      <c r="C24" s="153">
        <v>1971278</v>
      </c>
      <c r="D24" s="153">
        <v>1014219</v>
      </c>
      <c r="F24" s="153">
        <v>13615781</v>
      </c>
      <c r="G24" s="153">
        <v>2170887</v>
      </c>
      <c r="H24" s="157">
        <v>1029181</v>
      </c>
      <c r="I24" s="157">
        <v>534659</v>
      </c>
      <c r="J24" s="153">
        <v>20336005</v>
      </c>
      <c r="M24" s="146"/>
      <c r="N24" s="146"/>
      <c r="O24" s="146"/>
      <c r="P24" s="146"/>
      <c r="Q24" s="146"/>
      <c r="R24" s="146"/>
      <c r="S24" s="146"/>
      <c r="T24" s="146"/>
      <c r="V24" s="146"/>
      <c r="W24" s="146"/>
      <c r="X24" s="146"/>
      <c r="Y24" s="146"/>
      <c r="Z24" s="146"/>
      <c r="AA24" s="146"/>
      <c r="AB24" s="146"/>
      <c r="AC24" s="146"/>
    </row>
    <row r="25" spans="1:29" ht="18.75" customHeight="1" x14ac:dyDescent="0.15">
      <c r="A25" s="151" t="s">
        <v>97</v>
      </c>
      <c r="B25" s="153">
        <v>3521450</v>
      </c>
      <c r="C25" s="153">
        <v>2441078</v>
      </c>
      <c r="D25" s="153">
        <v>1080372</v>
      </c>
      <c r="F25" s="153">
        <v>16174532</v>
      </c>
      <c r="G25" s="153">
        <v>3225284</v>
      </c>
      <c r="H25" s="157">
        <v>1047256</v>
      </c>
      <c r="I25" s="157">
        <v>657471</v>
      </c>
      <c r="J25" s="153">
        <v>24625993</v>
      </c>
      <c r="M25" s="146"/>
      <c r="N25" s="146"/>
      <c r="O25" s="146"/>
      <c r="P25" s="146"/>
      <c r="Q25" s="146"/>
      <c r="R25" s="146"/>
      <c r="S25" s="146"/>
      <c r="T25" s="146"/>
      <c r="V25" s="146"/>
      <c r="W25" s="146"/>
      <c r="X25" s="146"/>
      <c r="Y25" s="146"/>
      <c r="Z25" s="146"/>
      <c r="AA25" s="146"/>
      <c r="AB25" s="146"/>
      <c r="AC25" s="146"/>
    </row>
    <row r="26" spans="1:29" ht="9.1999999999999993" customHeight="1" x14ac:dyDescent="0.15">
      <c r="A26" s="151" t="s">
        <v>139</v>
      </c>
      <c r="B26" s="153">
        <v>736290</v>
      </c>
      <c r="C26" s="153">
        <v>140668</v>
      </c>
      <c r="D26" s="153">
        <v>595622</v>
      </c>
      <c r="F26" s="153">
        <v>688648</v>
      </c>
      <c r="G26" s="153">
        <v>65843</v>
      </c>
      <c r="H26" s="157">
        <v>23219</v>
      </c>
      <c r="I26" s="157">
        <v>36278</v>
      </c>
      <c r="J26" s="153">
        <v>1550278</v>
      </c>
      <c r="M26" s="146"/>
      <c r="N26" s="146"/>
      <c r="O26" s="146"/>
      <c r="P26" s="146"/>
      <c r="Q26" s="146"/>
      <c r="R26" s="146"/>
      <c r="S26" s="146"/>
      <c r="T26" s="146"/>
      <c r="V26" s="146"/>
      <c r="W26" s="146"/>
      <c r="X26" s="146"/>
      <c r="Y26" s="146"/>
      <c r="Z26" s="146"/>
      <c r="AA26" s="146"/>
      <c r="AB26" s="146"/>
      <c r="AC26" s="146"/>
    </row>
    <row r="27" spans="1:29" ht="9.1999999999999993" customHeight="1" x14ac:dyDescent="0.15">
      <c r="A27" s="151" t="s">
        <v>98</v>
      </c>
      <c r="B27" s="153">
        <v>2627961</v>
      </c>
      <c r="C27" s="153">
        <v>781581</v>
      </c>
      <c r="D27" s="153">
        <v>1846380</v>
      </c>
      <c r="F27" s="153">
        <v>5697417</v>
      </c>
      <c r="G27" s="153">
        <v>671579</v>
      </c>
      <c r="H27" s="157">
        <v>124071</v>
      </c>
      <c r="I27" s="157">
        <v>219617</v>
      </c>
      <c r="J27" s="153">
        <v>9340645</v>
      </c>
      <c r="M27" s="146"/>
      <c r="N27" s="146"/>
      <c r="O27" s="146"/>
      <c r="P27" s="146"/>
      <c r="Q27" s="146"/>
      <c r="R27" s="146"/>
      <c r="S27" s="146"/>
      <c r="T27" s="146"/>
      <c r="V27" s="146"/>
      <c r="W27" s="146"/>
      <c r="X27" s="146"/>
      <c r="Y27" s="146"/>
      <c r="Z27" s="146"/>
      <c r="AA27" s="146"/>
      <c r="AB27" s="146"/>
      <c r="AC27" s="146"/>
    </row>
    <row r="28" spans="1:29" ht="9.1999999999999993" customHeight="1" x14ac:dyDescent="0.15">
      <c r="A28" s="151" t="s">
        <v>99</v>
      </c>
      <c r="B28" s="153">
        <v>63239</v>
      </c>
      <c r="C28" s="153">
        <v>38210</v>
      </c>
      <c r="D28" s="153">
        <v>25029</v>
      </c>
      <c r="F28" s="153">
        <v>212886</v>
      </c>
      <c r="G28" s="153">
        <v>18702</v>
      </c>
      <c r="H28" s="157">
        <v>1570</v>
      </c>
      <c r="I28" s="157">
        <v>11624</v>
      </c>
      <c r="J28" s="153">
        <v>308021</v>
      </c>
      <c r="M28" s="146"/>
      <c r="N28" s="146"/>
      <c r="O28" s="146"/>
      <c r="P28" s="146"/>
      <c r="Q28" s="146"/>
      <c r="R28" s="146"/>
      <c r="S28" s="146"/>
      <c r="T28" s="146"/>
      <c r="V28" s="146"/>
      <c r="W28" s="146"/>
      <c r="X28" s="146"/>
      <c r="Y28" s="146"/>
      <c r="Z28" s="146"/>
      <c r="AA28" s="146"/>
      <c r="AB28" s="146"/>
      <c r="AC28" s="146"/>
    </row>
    <row r="29" spans="1:29" ht="18.600000000000001" customHeight="1" x14ac:dyDescent="0.15">
      <c r="A29" s="151" t="s">
        <v>146</v>
      </c>
      <c r="B29" s="153">
        <v>925883</v>
      </c>
      <c r="C29" s="153">
        <v>467998</v>
      </c>
      <c r="D29" s="153">
        <v>457885</v>
      </c>
      <c r="F29" s="153">
        <v>3947378</v>
      </c>
      <c r="G29" s="153">
        <v>454292</v>
      </c>
      <c r="H29" s="157">
        <v>160174</v>
      </c>
      <c r="I29" s="157">
        <v>129610</v>
      </c>
      <c r="J29" s="153">
        <v>5617337</v>
      </c>
      <c r="M29" s="146"/>
      <c r="N29" s="146"/>
      <c r="O29" s="146"/>
      <c r="P29" s="146"/>
      <c r="Q29" s="146"/>
      <c r="R29" s="146"/>
      <c r="S29" s="146"/>
      <c r="T29" s="146"/>
      <c r="V29" s="146"/>
      <c r="W29" s="146"/>
      <c r="X29" s="146"/>
      <c r="Y29" s="146"/>
      <c r="Z29" s="146"/>
      <c r="AA29" s="146"/>
      <c r="AB29" s="146"/>
      <c r="AC29" s="146"/>
    </row>
    <row r="30" spans="1:29" ht="9.1999999999999993" customHeight="1" x14ac:dyDescent="0.15">
      <c r="A30" s="151" t="s">
        <v>74</v>
      </c>
      <c r="B30" s="153">
        <v>2335540</v>
      </c>
      <c r="C30" s="153">
        <v>870805</v>
      </c>
      <c r="D30" s="153">
        <v>1464735</v>
      </c>
      <c r="F30" s="153">
        <v>6544639</v>
      </c>
      <c r="G30" s="153">
        <v>1368926</v>
      </c>
      <c r="H30" s="157">
        <v>605564</v>
      </c>
      <c r="I30" s="157">
        <v>248917</v>
      </c>
      <c r="J30" s="153">
        <v>11103586</v>
      </c>
      <c r="M30" s="146"/>
      <c r="N30" s="146"/>
      <c r="O30" s="146"/>
      <c r="P30" s="146"/>
      <c r="Q30" s="146"/>
      <c r="R30" s="146"/>
      <c r="S30" s="146"/>
      <c r="T30" s="146"/>
      <c r="V30" s="146"/>
      <c r="W30" s="146"/>
      <c r="X30" s="146"/>
      <c r="Y30" s="146"/>
      <c r="Z30" s="146"/>
      <c r="AA30" s="146"/>
      <c r="AB30" s="146"/>
      <c r="AC30" s="146"/>
    </row>
    <row r="31" spans="1:29" ht="18.600000000000001" customHeight="1" x14ac:dyDescent="0.15">
      <c r="A31" s="151" t="s">
        <v>100</v>
      </c>
      <c r="B31" s="153">
        <v>2399167</v>
      </c>
      <c r="C31" s="153">
        <v>1103553</v>
      </c>
      <c r="D31" s="153">
        <v>1295614</v>
      </c>
      <c r="F31" s="153">
        <v>6939791</v>
      </c>
      <c r="G31" s="153">
        <v>2049753</v>
      </c>
      <c r="H31" s="157">
        <v>350814</v>
      </c>
      <c r="I31" s="157">
        <v>325238</v>
      </c>
      <c r="J31" s="153">
        <v>12064763</v>
      </c>
      <c r="M31" s="146"/>
      <c r="N31" s="146"/>
      <c r="O31" s="146"/>
      <c r="P31" s="146"/>
      <c r="Q31" s="146"/>
      <c r="R31" s="146"/>
      <c r="S31" s="146"/>
      <c r="T31" s="146"/>
      <c r="V31" s="146"/>
      <c r="W31" s="146"/>
      <c r="X31" s="146"/>
      <c r="Y31" s="146"/>
      <c r="Z31" s="146"/>
      <c r="AA31" s="146"/>
      <c r="AB31" s="146"/>
      <c r="AC31" s="146"/>
    </row>
    <row r="32" spans="1:29" ht="9.1999999999999993" customHeight="1" x14ac:dyDescent="0.15">
      <c r="A32" s="151" t="s">
        <v>76</v>
      </c>
      <c r="B32" s="153">
        <v>86414</v>
      </c>
      <c r="C32" s="153">
        <v>78635</v>
      </c>
      <c r="D32" s="153">
        <v>7779</v>
      </c>
      <c r="F32" s="153">
        <v>385680</v>
      </c>
      <c r="G32" s="153">
        <v>70196</v>
      </c>
      <c r="H32" s="157">
        <v>19168</v>
      </c>
      <c r="I32" s="157">
        <v>27225</v>
      </c>
      <c r="J32" s="153">
        <v>588683</v>
      </c>
      <c r="M32" s="146">
        <v>87249</v>
      </c>
      <c r="N32" s="146">
        <v>73901</v>
      </c>
      <c r="O32" s="146">
        <v>13348</v>
      </c>
      <c r="P32" s="146">
        <v>445043</v>
      </c>
      <c r="Q32" s="146">
        <v>88176</v>
      </c>
      <c r="R32" s="146">
        <v>21451</v>
      </c>
      <c r="S32" s="146">
        <v>28505</v>
      </c>
      <c r="T32" s="146">
        <v>670424</v>
      </c>
      <c r="V32" s="146">
        <v>27011080</v>
      </c>
      <c r="W32" s="146">
        <v>13209245</v>
      </c>
      <c r="X32" s="146">
        <v>13801835</v>
      </c>
      <c r="Y32" s="146">
        <v>121900119</v>
      </c>
      <c r="Z32" s="146">
        <v>21054181</v>
      </c>
      <c r="AA32" s="146">
        <v>8816710</v>
      </c>
      <c r="AB32" s="146">
        <v>4433935</v>
      </c>
      <c r="AC32" s="146">
        <v>183216025</v>
      </c>
    </row>
    <row r="33" spans="1:29" ht="18.600000000000001" customHeight="1" thickBot="1" x14ac:dyDescent="0.2">
      <c r="A33" s="150" t="s">
        <v>69</v>
      </c>
      <c r="B33" s="154">
        <v>562396</v>
      </c>
      <c r="C33" s="154">
        <v>371969</v>
      </c>
      <c r="D33" s="154">
        <v>190427</v>
      </c>
      <c r="F33" s="154">
        <v>922420</v>
      </c>
      <c r="G33" s="154">
        <v>656862</v>
      </c>
      <c r="H33" s="158">
        <v>120547</v>
      </c>
      <c r="I33" s="158">
        <v>106363</v>
      </c>
      <c r="J33" s="154">
        <v>2368588</v>
      </c>
      <c r="M33" s="146">
        <v>553271</v>
      </c>
      <c r="N33" s="146">
        <v>327189</v>
      </c>
      <c r="O33" s="146">
        <v>226082</v>
      </c>
      <c r="P33" s="146">
        <v>1005033</v>
      </c>
      <c r="Q33" s="146">
        <v>611026</v>
      </c>
      <c r="R33" s="146">
        <v>129536</v>
      </c>
      <c r="S33" s="146">
        <v>92509</v>
      </c>
      <c r="T33" s="146">
        <v>2391375</v>
      </c>
      <c r="V33" s="146">
        <v>27011080</v>
      </c>
      <c r="W33" s="146">
        <v>13209245</v>
      </c>
      <c r="X33" s="146">
        <v>13801835</v>
      </c>
      <c r="Y33" s="146">
        <v>121900119</v>
      </c>
      <c r="Z33" s="146">
        <v>21054181</v>
      </c>
      <c r="AA33" s="146">
        <v>8816710</v>
      </c>
      <c r="AB33" s="146">
        <v>4433935</v>
      </c>
      <c r="AC33" s="146">
        <v>183216025</v>
      </c>
    </row>
    <row r="34" spans="1:29" ht="9.1999999999999993" customHeight="1" x14ac:dyDescent="0.15">
      <c r="A34" s="147" t="s">
        <v>0</v>
      </c>
      <c r="B34" s="155">
        <v>29511297</v>
      </c>
      <c r="C34" s="155">
        <v>15426006</v>
      </c>
      <c r="D34" s="155">
        <v>14085291</v>
      </c>
      <c r="F34" s="155">
        <v>121712266</v>
      </c>
      <c r="G34" s="155">
        <v>21910670</v>
      </c>
      <c r="H34" s="159">
        <v>10027294</v>
      </c>
      <c r="I34" s="159">
        <v>4929818</v>
      </c>
      <c r="J34" s="155">
        <v>188091345</v>
      </c>
      <c r="M34" s="146"/>
      <c r="N34" s="146"/>
      <c r="O34" s="146"/>
      <c r="P34" s="146"/>
      <c r="Q34" s="146"/>
      <c r="R34" s="146"/>
      <c r="S34" s="146"/>
      <c r="T34" s="146"/>
      <c r="V34" s="146"/>
      <c r="W34" s="146"/>
      <c r="X34" s="146"/>
      <c r="Y34" s="146"/>
      <c r="Z34" s="146"/>
      <c r="AA34" s="146"/>
      <c r="AB34" s="146"/>
      <c r="AC34" s="146"/>
    </row>
    <row r="35" spans="1:29" ht="9.1999999999999993" customHeight="1" x14ac:dyDescent="0.15">
      <c r="A35" s="530"/>
      <c r="B35" s="530"/>
      <c r="C35" s="530"/>
      <c r="D35" s="530"/>
      <c r="E35" s="530"/>
      <c r="F35" s="530"/>
      <c r="G35" s="530"/>
      <c r="H35" s="530"/>
      <c r="I35" s="530"/>
      <c r="J35" s="530"/>
      <c r="K35" s="50"/>
    </row>
    <row r="36" spans="1:29" ht="9.1999999999999993" customHeight="1" x14ac:dyDescent="0.15">
      <c r="A36" s="531" t="s">
        <v>309</v>
      </c>
      <c r="B36" s="531"/>
      <c r="C36" s="531"/>
      <c r="D36" s="531"/>
      <c r="E36" s="531"/>
      <c r="F36" s="531"/>
      <c r="G36" s="531"/>
      <c r="H36" s="531"/>
      <c r="I36" s="531"/>
      <c r="J36" s="531"/>
    </row>
    <row r="37" spans="1:29" ht="9.1999999999999993" customHeight="1" x14ac:dyDescent="0.15">
      <c r="A37" s="149" t="s">
        <v>72</v>
      </c>
      <c r="B37" s="200">
        <f t="shared" ref="B37:J37" si="0">(B8/B$34)*100</f>
        <v>5.4524069206446608</v>
      </c>
      <c r="C37" s="200">
        <f t="shared" si="0"/>
        <v>6.35218215265831</v>
      </c>
      <c r="D37" s="200">
        <f t="shared" si="0"/>
        <v>4.4669861630831766</v>
      </c>
      <c r="E37" s="200" t="e">
        <f t="shared" si="0"/>
        <v>#DIV/0!</v>
      </c>
      <c r="F37" s="200">
        <f t="shared" si="0"/>
        <v>10.78565245018115</v>
      </c>
      <c r="G37" s="200">
        <f t="shared" si="0"/>
        <v>5.7061057466522023</v>
      </c>
      <c r="H37" s="333">
        <f t="shared" si="0"/>
        <v>9.5026534576526824</v>
      </c>
      <c r="I37" s="333">
        <f t="shared" si="0"/>
        <v>7.5141719227768649</v>
      </c>
      <c r="J37" s="333">
        <f t="shared" si="0"/>
        <v>9.2030167576291184</v>
      </c>
      <c r="K37" s="148"/>
      <c r="M37" s="51">
        <f t="shared" ref="M37:M49" si="1">M8/V8*100</f>
        <v>7.0766996358531387</v>
      </c>
      <c r="N37" s="51">
        <f t="shared" ref="N37:N49" si="2">N8/W8*100</f>
        <v>8.9980691553529368</v>
      </c>
      <c r="O37" s="51">
        <f t="shared" ref="O37:O49" si="3">O8/X8*100</f>
        <v>5.2378252601918511</v>
      </c>
      <c r="P37" s="51">
        <f t="shared" ref="P37:P49" si="4">P8/Y8*100</f>
        <v>14.829598320572599</v>
      </c>
      <c r="Q37" s="51">
        <f t="shared" ref="Q37:Q49" si="5">Q8/Z8*100</f>
        <v>8.6701306500594821</v>
      </c>
      <c r="R37" s="51">
        <f t="shared" ref="R37:R49" si="6">R8/AA8*100</f>
        <v>14.920418160515659</v>
      </c>
      <c r="S37" s="51">
        <f t="shared" ref="S37:S49" si="7">S8/AB8*100</f>
        <v>10.671469022437179</v>
      </c>
      <c r="T37" s="51">
        <f t="shared" ref="T37:T49" si="8">T8/AC8*100</f>
        <v>12.882536885078693</v>
      </c>
      <c r="U37" s="51"/>
    </row>
    <row r="38" spans="1:29" ht="9.1999999999999993" customHeight="1" x14ac:dyDescent="0.15">
      <c r="A38" s="151" t="s">
        <v>92</v>
      </c>
      <c r="B38" s="201">
        <f t="shared" ref="B38:J38" si="9">(B9/B$34)*100</f>
        <v>1.3978511347705251</v>
      </c>
      <c r="C38" s="201">
        <f t="shared" si="9"/>
        <v>1.94490394986233</v>
      </c>
      <c r="D38" s="201">
        <f t="shared" si="9"/>
        <v>0.79872684206524391</v>
      </c>
      <c r="E38" s="201" t="e">
        <f t="shared" si="9"/>
        <v>#DIV/0!</v>
      </c>
      <c r="F38" s="201">
        <f t="shared" si="9"/>
        <v>2.6859191003805649</v>
      </c>
      <c r="G38" s="201">
        <f t="shared" si="9"/>
        <v>2.0668605752357188</v>
      </c>
      <c r="H38" s="160">
        <f t="shared" si="9"/>
        <v>2.8645814114954642</v>
      </c>
      <c r="I38" s="160">
        <f t="shared" si="9"/>
        <v>2.2178709234296274</v>
      </c>
      <c r="J38" s="160">
        <f t="shared" si="9"/>
        <v>2.4089662392493394</v>
      </c>
      <c r="K38" s="148"/>
      <c r="M38" s="51">
        <f t="shared" si="1"/>
        <v>1.967052039385319</v>
      </c>
      <c r="N38" s="51">
        <f t="shared" si="2"/>
        <v>2.6356540438155247</v>
      </c>
      <c r="O38" s="51">
        <f t="shared" si="3"/>
        <v>1.3271568599392762</v>
      </c>
      <c r="P38" s="51">
        <f t="shared" si="4"/>
        <v>4.8871125384217224</v>
      </c>
      <c r="Q38" s="51">
        <f t="shared" si="5"/>
        <v>2.4239413539762009</v>
      </c>
      <c r="R38" s="51">
        <f t="shared" si="6"/>
        <v>13.170944717473979</v>
      </c>
      <c r="S38" s="51">
        <f t="shared" si="7"/>
        <v>4.2525882765534453</v>
      </c>
      <c r="T38" s="51">
        <f t="shared" si="8"/>
        <v>4.5568393921874462</v>
      </c>
    </row>
    <row r="39" spans="1:29" ht="9.1999999999999993" customHeight="1" x14ac:dyDescent="0.15">
      <c r="A39" s="151" t="s">
        <v>75</v>
      </c>
      <c r="B39" s="201">
        <f t="shared" ref="B39:C62" si="10">(B10/B$34)*100</f>
        <v>1.0516853935630142</v>
      </c>
      <c r="C39" s="201">
        <f t="shared" si="10"/>
        <v>1.3484177304222493</v>
      </c>
      <c r="D39" s="201">
        <f t="shared" ref="D39:H39" si="11">(D10/D$34)*100</f>
        <v>0.7267084506809266</v>
      </c>
      <c r="E39" s="201" t="e">
        <f t="shared" si="11"/>
        <v>#DIV/0!</v>
      </c>
      <c r="F39" s="201">
        <f t="shared" si="11"/>
        <v>2.273173518928651</v>
      </c>
      <c r="G39" s="201">
        <f t="shared" si="11"/>
        <v>1.4446705646153222</v>
      </c>
      <c r="H39" s="160">
        <f t="shared" si="11"/>
        <v>3.6166786373272788</v>
      </c>
      <c r="I39" s="160">
        <f t="shared" ref="I39:J39" si="12">(I10/I$34)*100</f>
        <v>1.5823302198985847</v>
      </c>
      <c r="J39" s="160">
        <f t="shared" si="12"/>
        <v>2.0385281417387917</v>
      </c>
      <c r="K39" s="148"/>
      <c r="M39" s="51">
        <f t="shared" si="1"/>
        <v>1.5283468857964955</v>
      </c>
      <c r="N39" s="51">
        <f t="shared" si="2"/>
        <v>2.2307785191356508</v>
      </c>
      <c r="O39" s="51">
        <f t="shared" si="3"/>
        <v>0.85607457269268905</v>
      </c>
      <c r="P39" s="51">
        <f t="shared" si="4"/>
        <v>2.7981039132537679</v>
      </c>
      <c r="Q39" s="51">
        <f t="shared" si="5"/>
        <v>2.9531474057338065</v>
      </c>
      <c r="R39" s="51">
        <f t="shared" si="6"/>
        <v>1.7317570839916478</v>
      </c>
      <c r="S39" s="51">
        <f t="shared" si="7"/>
        <v>2.5652383266782217</v>
      </c>
      <c r="T39" s="51">
        <f t="shared" si="8"/>
        <v>2.5717734024630214</v>
      </c>
    </row>
    <row r="40" spans="1:29" ht="9.1999999999999993" customHeight="1" x14ac:dyDescent="0.15">
      <c r="A40" s="151" t="s">
        <v>181</v>
      </c>
      <c r="B40" s="201">
        <f t="shared" si="10"/>
        <v>1.0408488654361752</v>
      </c>
      <c r="C40" s="201">
        <f t="shared" si="10"/>
        <v>1.3936465472657018</v>
      </c>
      <c r="D40" s="201">
        <f t="shared" ref="D40:H40" si="13">(D11/D$34)*100</f>
        <v>0.65446997154691378</v>
      </c>
      <c r="E40" s="201" t="e">
        <f t="shared" si="13"/>
        <v>#DIV/0!</v>
      </c>
      <c r="F40" s="201">
        <f t="shared" si="13"/>
        <v>2.4566735122653949</v>
      </c>
      <c r="G40" s="201">
        <f t="shared" si="13"/>
        <v>1.5961949132545925</v>
      </c>
      <c r="H40" s="160">
        <f t="shared" si="13"/>
        <v>8.4196394361230453</v>
      </c>
      <c r="I40" s="160">
        <f t="shared" ref="I40:J40" si="14">(I11/I$34)*100</f>
        <v>2.3401878122072661</v>
      </c>
      <c r="J40" s="160">
        <f t="shared" si="14"/>
        <v>2.4491328933822021</v>
      </c>
      <c r="K40" s="148"/>
      <c r="M40" s="51">
        <f t="shared" si="1"/>
        <v>4.6323212548332018</v>
      </c>
      <c r="N40" s="51">
        <f t="shared" si="2"/>
        <v>6.2924035400963492</v>
      </c>
      <c r="O40" s="51">
        <f t="shared" si="3"/>
        <v>3.0435155904993794</v>
      </c>
      <c r="P40" s="51">
        <f t="shared" si="4"/>
        <v>8.8804162693229198</v>
      </c>
      <c r="Q40" s="51">
        <f t="shared" si="5"/>
        <v>5.9139369990217139</v>
      </c>
      <c r="R40" s="51">
        <f t="shared" si="6"/>
        <v>7.1811934383687337</v>
      </c>
      <c r="S40" s="51">
        <f t="shared" si="7"/>
        <v>7.295325709555958</v>
      </c>
      <c r="T40" s="51">
        <f t="shared" si="8"/>
        <v>7.7931087086951036</v>
      </c>
    </row>
    <row r="41" spans="1:29" ht="9.1999999999999993" customHeight="1" x14ac:dyDescent="0.15">
      <c r="A41" s="151" t="s">
        <v>93</v>
      </c>
      <c r="B41" s="201">
        <f t="shared" si="10"/>
        <v>0.78480115597765832</v>
      </c>
      <c r="C41" s="201">
        <f t="shared" si="10"/>
        <v>0.92417311389610501</v>
      </c>
      <c r="D41" s="201">
        <f t="shared" ref="D41:H41" si="15">(D12/D$34)*100</f>
        <v>0.63216301317452372</v>
      </c>
      <c r="E41" s="201" t="e">
        <f t="shared" si="15"/>
        <v>#DIV/0!</v>
      </c>
      <c r="F41" s="201">
        <f t="shared" si="15"/>
        <v>1.8506967900835896</v>
      </c>
      <c r="G41" s="201">
        <f t="shared" si="15"/>
        <v>0.71412238877222833</v>
      </c>
      <c r="H41" s="160">
        <f t="shared" si="15"/>
        <v>3.6054093955956614</v>
      </c>
      <c r="I41" s="160">
        <f t="shared" ref="I41:J41" si="16">(I12/I$34)*100</f>
        <v>1.4079018738622806</v>
      </c>
      <c r="J41" s="160">
        <f t="shared" si="16"/>
        <v>1.6329996470597838</v>
      </c>
      <c r="K41" s="148"/>
      <c r="M41" s="51">
        <f t="shared" si="1"/>
        <v>4.4954329852786339</v>
      </c>
      <c r="N41" s="51">
        <f t="shared" si="2"/>
        <v>5.9608781576842578</v>
      </c>
      <c r="O41" s="51">
        <f t="shared" si="3"/>
        <v>3.0929075735219267</v>
      </c>
      <c r="P41" s="51">
        <f t="shared" si="4"/>
        <v>7.1286041976710459</v>
      </c>
      <c r="Q41" s="51">
        <f t="shared" si="5"/>
        <v>9.0712908756697779</v>
      </c>
      <c r="R41" s="51">
        <f t="shared" si="6"/>
        <v>10.373552039252736</v>
      </c>
      <c r="S41" s="51">
        <f t="shared" si="7"/>
        <v>6.8671281829796786</v>
      </c>
      <c r="T41" s="51">
        <f t="shared" si="8"/>
        <v>7.1134705602307449</v>
      </c>
    </row>
    <row r="42" spans="1:29" ht="9" customHeight="1" x14ac:dyDescent="0.15">
      <c r="A42" s="151" t="s">
        <v>141</v>
      </c>
      <c r="B42" s="201">
        <f t="shared" si="10"/>
        <v>0.37070210773860596</v>
      </c>
      <c r="C42" s="201">
        <f t="shared" si="10"/>
        <v>0.45897816972196176</v>
      </c>
      <c r="D42" s="201">
        <f t="shared" ref="D42:H42" si="17">(D13/D$34)*100</f>
        <v>0.27402344758088421</v>
      </c>
      <c r="E42" s="201" t="e">
        <f t="shared" si="17"/>
        <v>#DIV/0!</v>
      </c>
      <c r="F42" s="201">
        <f t="shared" si="17"/>
        <v>0.88842237149705183</v>
      </c>
      <c r="G42" s="201">
        <f t="shared" si="17"/>
        <v>0.41658698707068298</v>
      </c>
      <c r="H42" s="160">
        <f t="shared" si="17"/>
        <v>2.0673673276160049</v>
      </c>
      <c r="I42" s="160">
        <f t="shared" ref="I42:J42" si="18">(I13/I$34)*100</f>
        <v>0.84879401227388118</v>
      </c>
      <c r="J42" s="160">
        <f t="shared" si="18"/>
        <v>0.81404064604886517</v>
      </c>
      <c r="K42" s="148"/>
      <c r="M42" s="51">
        <f t="shared" si="1"/>
        <v>8.9872304254402255</v>
      </c>
      <c r="N42" s="51">
        <f t="shared" si="2"/>
        <v>7.2803328275007395</v>
      </c>
      <c r="O42" s="51">
        <f t="shared" si="3"/>
        <v>10.620841359138113</v>
      </c>
      <c r="P42" s="51">
        <f t="shared" si="4"/>
        <v>5.3403992165093781</v>
      </c>
      <c r="Q42" s="51">
        <f t="shared" si="5"/>
        <v>6.5035348560934292</v>
      </c>
      <c r="R42" s="51">
        <f t="shared" si="6"/>
        <v>6.6038805858421119</v>
      </c>
      <c r="S42" s="51">
        <f t="shared" si="7"/>
        <v>7.8186080761219996</v>
      </c>
      <c r="T42" s="51">
        <f t="shared" si="8"/>
        <v>6.1324788593137534</v>
      </c>
    </row>
    <row r="43" spans="1:29" ht="9.1999999999999993" customHeight="1" x14ac:dyDescent="0.15">
      <c r="A43" s="151" t="s">
        <v>94</v>
      </c>
      <c r="B43" s="201">
        <f t="shared" si="10"/>
        <v>1.1482789116317049</v>
      </c>
      <c r="C43" s="201">
        <f t="shared" si="10"/>
        <v>1.5764676870993051</v>
      </c>
      <c r="D43" s="201">
        <f t="shared" ref="D43:H43" si="19">(D14/D$34)*100</f>
        <v>0.67933278765770622</v>
      </c>
      <c r="E43" s="201" t="e">
        <f t="shared" si="19"/>
        <v>#DIV/0!</v>
      </c>
      <c r="F43" s="201">
        <f t="shared" si="19"/>
        <v>1.613000122764948</v>
      </c>
      <c r="G43" s="201">
        <f t="shared" si="19"/>
        <v>2.3364780720991187</v>
      </c>
      <c r="H43" s="160">
        <f t="shared" si="19"/>
        <v>1.0078092853366023</v>
      </c>
      <c r="I43" s="160">
        <f t="shared" ref="I43:J43" si="20">(I14/I$34)*100</f>
        <v>1.7062901713612955</v>
      </c>
      <c r="J43" s="160">
        <f t="shared" si="20"/>
        <v>1.5945454587503749</v>
      </c>
      <c r="K43" s="148"/>
      <c r="M43" s="51">
        <f t="shared" si="1"/>
        <v>9.1690224900300166</v>
      </c>
      <c r="N43" s="51">
        <f t="shared" si="2"/>
        <v>4.5279877843131837</v>
      </c>
      <c r="O43" s="51">
        <f t="shared" si="3"/>
        <v>13.61079160850713</v>
      </c>
      <c r="P43" s="51">
        <f t="shared" si="4"/>
        <v>3.0752644302176604</v>
      </c>
      <c r="Q43" s="51">
        <f t="shared" si="5"/>
        <v>5.6915013697279413</v>
      </c>
      <c r="R43" s="51">
        <f t="shared" si="6"/>
        <v>2.2275996375065077</v>
      </c>
      <c r="S43" s="51">
        <f t="shared" si="7"/>
        <v>4.6234777911719505</v>
      </c>
      <c r="T43" s="51">
        <f t="shared" si="8"/>
        <v>4.270971930539373</v>
      </c>
    </row>
    <row r="44" spans="1:29" ht="9.1999999999999993" customHeight="1" x14ac:dyDescent="0.15">
      <c r="A44" s="151" t="s">
        <v>293</v>
      </c>
      <c r="B44" s="201">
        <f t="shared" si="10"/>
        <v>0.5177576573472864</v>
      </c>
      <c r="C44" s="201">
        <f t="shared" si="10"/>
        <v>0.74955241168712106</v>
      </c>
      <c r="D44" s="201">
        <f t="shared" ref="D44:H44" si="21">(D15/D$34)*100</f>
        <v>0.26389941109487902</v>
      </c>
      <c r="E44" s="201" t="e">
        <f t="shared" si="21"/>
        <v>#DIV/0!</v>
      </c>
      <c r="F44" s="201">
        <f t="shared" si="21"/>
        <v>1.2578009187668893</v>
      </c>
      <c r="G44" s="201">
        <f t="shared" si="21"/>
        <v>0.52531483519216893</v>
      </c>
      <c r="H44" s="160">
        <f t="shared" si="21"/>
        <v>0.81872537097246767</v>
      </c>
      <c r="I44" s="160">
        <f t="shared" ref="I44:J44" si="22">(I15/I$34)*100</f>
        <v>0.80564840324734099</v>
      </c>
      <c r="J44" s="160">
        <f t="shared" si="22"/>
        <v>1.0211038684422187</v>
      </c>
      <c r="K44" s="148"/>
      <c r="M44" s="51">
        <f t="shared" si="1"/>
        <v>5.4518664192620214</v>
      </c>
      <c r="N44" s="51">
        <f t="shared" si="2"/>
        <v>6.7917204957588417</v>
      </c>
      <c r="O44" s="51">
        <f t="shared" si="3"/>
        <v>4.1695397749647052</v>
      </c>
      <c r="P44" s="51">
        <f t="shared" si="4"/>
        <v>5.56387889990493</v>
      </c>
      <c r="Q44" s="51">
        <f t="shared" si="5"/>
        <v>8.2112004261766351</v>
      </c>
      <c r="R44" s="51">
        <f t="shared" si="6"/>
        <v>6.2457424594888566</v>
      </c>
      <c r="S44" s="51">
        <f t="shared" si="7"/>
        <v>7.2764034655447132</v>
      </c>
      <c r="T44" s="51">
        <f t="shared" si="8"/>
        <v>5.9258375461425938</v>
      </c>
    </row>
    <row r="45" spans="1:29" ht="9.1999999999999993" customHeight="1" x14ac:dyDescent="0.15">
      <c r="A45" s="151" t="s">
        <v>142</v>
      </c>
      <c r="B45" s="201">
        <f t="shared" si="10"/>
        <v>3.5512874950904396</v>
      </c>
      <c r="C45" s="201">
        <f t="shared" si="10"/>
        <v>4.7191930302633098</v>
      </c>
      <c r="D45" s="201">
        <f t="shared" ref="D45:H45" si="23">(D16/D$34)*100</f>
        <v>2.2722143262783852</v>
      </c>
      <c r="E45" s="201" t="e">
        <f t="shared" si="23"/>
        <v>#DIV/0!</v>
      </c>
      <c r="F45" s="201">
        <f t="shared" si="23"/>
        <v>6.8158249555554242</v>
      </c>
      <c r="G45" s="201">
        <f t="shared" si="23"/>
        <v>4.7584578655057097</v>
      </c>
      <c r="H45" s="160">
        <f t="shared" si="23"/>
        <v>5.4582522463188976</v>
      </c>
      <c r="I45" s="160">
        <f t="shared" ref="I45:J45" si="24">(I16/I$34)*100</f>
        <v>5.1434961696354708</v>
      </c>
      <c r="J45" s="160">
        <f t="shared" si="24"/>
        <v>5.9477569262955718</v>
      </c>
      <c r="K45" s="148"/>
      <c r="M45" s="51">
        <f t="shared" si="1"/>
        <v>10.055884474075082</v>
      </c>
      <c r="N45" s="51">
        <f t="shared" si="2"/>
        <v>12.807522307293112</v>
      </c>
      <c r="O45" s="51">
        <f t="shared" si="3"/>
        <v>7.4223898488860351</v>
      </c>
      <c r="P45" s="51">
        <f t="shared" si="4"/>
        <v>11.705146079471834</v>
      </c>
      <c r="Q45" s="51">
        <f t="shared" si="5"/>
        <v>9.9998332872696398</v>
      </c>
      <c r="R45" s="51">
        <f t="shared" si="6"/>
        <v>11.125771404526178</v>
      </c>
      <c r="S45" s="51">
        <f t="shared" si="7"/>
        <v>11.435553295210688</v>
      </c>
      <c r="T45" s="51">
        <f t="shared" si="8"/>
        <v>11.231629438527552</v>
      </c>
    </row>
    <row r="46" spans="1:29" ht="18.600000000000001" customHeight="1" x14ac:dyDescent="0.15">
      <c r="A46" s="151" t="s">
        <v>143</v>
      </c>
      <c r="B46" s="201">
        <f t="shared" si="10"/>
        <v>1.288110109155826</v>
      </c>
      <c r="C46" s="201">
        <f t="shared" si="10"/>
        <v>1.6061707742107709</v>
      </c>
      <c r="D46" s="201">
        <f t="shared" ref="D46:H46" si="25">(D17/D$34)*100</f>
        <v>0.93977469120091295</v>
      </c>
      <c r="E46" s="201" t="e">
        <f t="shared" si="25"/>
        <v>#DIV/0!</v>
      </c>
      <c r="F46" s="201">
        <f t="shared" si="25"/>
        <v>2.2959592256708126</v>
      </c>
      <c r="G46" s="201">
        <f t="shared" si="25"/>
        <v>1.1820679148560953</v>
      </c>
      <c r="H46" s="160">
        <f t="shared" si="25"/>
        <v>2.0155288156505637</v>
      </c>
      <c r="I46" s="160">
        <f t="shared" ref="I46:J46" si="26">(I17/I$34)*100</f>
        <v>2.2371819811603593</v>
      </c>
      <c r="J46" s="160">
        <f t="shared" si="26"/>
        <v>1.9915818029798236</v>
      </c>
      <c r="K46" s="148"/>
      <c r="M46" s="51">
        <f t="shared" si="1"/>
        <v>12.41135859802718</v>
      </c>
      <c r="N46" s="51">
        <f t="shared" si="2"/>
        <v>17.394241684517169</v>
      </c>
      <c r="O46" s="51">
        <f t="shared" si="3"/>
        <v>7.6424185624592678</v>
      </c>
      <c r="P46" s="51">
        <f t="shared" si="4"/>
        <v>14.118060048817508</v>
      </c>
      <c r="Q46" s="51">
        <f t="shared" si="5"/>
        <v>15.421606758296608</v>
      </c>
      <c r="R46" s="51">
        <f t="shared" si="6"/>
        <v>11.563633146604573</v>
      </c>
      <c r="S46" s="51">
        <f t="shared" si="7"/>
        <v>14.004761007998539</v>
      </c>
      <c r="T46" s="51">
        <f t="shared" si="8"/>
        <v>13.890575892583632</v>
      </c>
    </row>
    <row r="47" spans="1:29" ht="18.600000000000001" customHeight="1" x14ac:dyDescent="0.15">
      <c r="A47" s="151" t="s">
        <v>144</v>
      </c>
      <c r="B47" s="201">
        <f t="shared" si="10"/>
        <v>2.5112315463464721</v>
      </c>
      <c r="C47" s="201">
        <f t="shared" si="10"/>
        <v>3.4390820281024137</v>
      </c>
      <c r="D47" s="201">
        <f t="shared" ref="D47:H47" si="27">(D18/D$34)*100</f>
        <v>1.4950631832881549</v>
      </c>
      <c r="E47" s="201" t="e">
        <f t="shared" si="27"/>
        <v>#DIV/0!</v>
      </c>
      <c r="F47" s="201">
        <f t="shared" si="27"/>
        <v>5.7324214142886802</v>
      </c>
      <c r="G47" s="201">
        <f t="shared" si="27"/>
        <v>4.7965032561761003</v>
      </c>
      <c r="H47" s="160">
        <f t="shared" si="27"/>
        <v>8.7539868682418209</v>
      </c>
      <c r="I47" s="160">
        <f t="shared" ref="I47:J47" si="28">(I18/I$34)*100</f>
        <v>4.5589512635152047</v>
      </c>
      <c r="J47" s="160">
        <f t="shared" si="28"/>
        <v>5.2483217662141763</v>
      </c>
      <c r="K47" s="148"/>
      <c r="M47" s="51">
        <f t="shared" si="1"/>
        <v>2.6647323987045319</v>
      </c>
      <c r="N47" s="51">
        <f t="shared" si="2"/>
        <v>0.81960021182134168</v>
      </c>
      <c r="O47" s="51">
        <f t="shared" si="3"/>
        <v>4.4306427369983776</v>
      </c>
      <c r="P47" s="51">
        <f t="shared" si="4"/>
        <v>0.55810445927456398</v>
      </c>
      <c r="Q47" s="51">
        <f t="shared" si="5"/>
        <v>0.36143889900063081</v>
      </c>
      <c r="R47" s="51">
        <f t="shared" si="6"/>
        <v>0.24898176303859376</v>
      </c>
      <c r="S47" s="51">
        <f t="shared" si="7"/>
        <v>0.71572993289256603</v>
      </c>
      <c r="T47" s="51">
        <f t="shared" si="8"/>
        <v>0.83501866171367922</v>
      </c>
    </row>
    <row r="48" spans="1:29" ht="9.1999999999999993" customHeight="1" x14ac:dyDescent="0.15">
      <c r="A48" s="151" t="s">
        <v>145</v>
      </c>
      <c r="B48" s="201">
        <f t="shared" si="10"/>
        <v>2.4057736262828437</v>
      </c>
      <c r="C48" s="201">
        <f t="shared" si="10"/>
        <v>2.8769404082949275</v>
      </c>
      <c r="D48" s="201">
        <f t="shared" ref="D48:H48" si="29">(D19/D$34)*100</f>
        <v>1.8897586141457781</v>
      </c>
      <c r="E48" s="201" t="e">
        <f t="shared" si="29"/>
        <v>#DIV/0!</v>
      </c>
      <c r="F48" s="201">
        <f t="shared" si="29"/>
        <v>1.8787695563896576</v>
      </c>
      <c r="G48" s="201">
        <f t="shared" si="29"/>
        <v>4.9196989412007941</v>
      </c>
      <c r="H48" s="160">
        <f t="shared" si="29"/>
        <v>2.0330210722853046</v>
      </c>
      <c r="I48" s="160">
        <f t="shared" ref="I48:J48" si="30">(I19/I$34)*100</f>
        <v>2.6017187652769334</v>
      </c>
      <c r="J48" s="160">
        <f t="shared" si="30"/>
        <v>2.3428637824882372</v>
      </c>
      <c r="K48" s="148"/>
      <c r="M48" s="51">
        <f t="shared" si="1"/>
        <v>9.6201521745890943</v>
      </c>
      <c r="N48" s="51">
        <f t="shared" si="2"/>
        <v>5.6785910171247487</v>
      </c>
      <c r="O48" s="51">
        <f t="shared" si="3"/>
        <v>13.392480057905342</v>
      </c>
      <c r="P48" s="51">
        <f t="shared" si="4"/>
        <v>5.3935632335190746</v>
      </c>
      <c r="Q48" s="51">
        <f t="shared" si="5"/>
        <v>3.4896061737096309</v>
      </c>
      <c r="R48" s="51">
        <f t="shared" si="6"/>
        <v>1.4186357496163535</v>
      </c>
      <c r="S48" s="51">
        <f t="shared" si="7"/>
        <v>5.527144624357371</v>
      </c>
      <c r="T48" s="51">
        <f t="shared" si="8"/>
        <v>5.6098378949112115</v>
      </c>
    </row>
    <row r="49" spans="1:20" ht="9.1999999999999993" customHeight="1" x14ac:dyDescent="0.15">
      <c r="A49" s="151" t="s">
        <v>182</v>
      </c>
      <c r="B49" s="201">
        <f t="shared" si="10"/>
        <v>1.7638194620859935</v>
      </c>
      <c r="C49" s="201">
        <f t="shared" si="10"/>
        <v>2.6621148727674555</v>
      </c>
      <c r="D49" s="201">
        <f t="shared" ref="D49:H49" si="31">(D20/D$34)*100</f>
        <v>0.78001938334110388</v>
      </c>
      <c r="E49" s="201" t="e">
        <f t="shared" si="31"/>
        <v>#DIV/0!</v>
      </c>
      <c r="F49" s="201">
        <f t="shared" si="31"/>
        <v>2.1401302314098731</v>
      </c>
      <c r="G49" s="201">
        <f t="shared" si="31"/>
        <v>3.3822562249351575</v>
      </c>
      <c r="H49" s="160">
        <f t="shared" si="31"/>
        <v>0.86791112337984699</v>
      </c>
      <c r="I49" s="160">
        <f t="shared" ref="I49:J49" si="32">(I20/I$34)*100</f>
        <v>2.7839364455239526</v>
      </c>
      <c r="J49" s="160">
        <f t="shared" si="32"/>
        <v>2.1748331907563321</v>
      </c>
      <c r="K49" s="148"/>
      <c r="M49" s="51">
        <f t="shared" si="1"/>
        <v>11.569333769697472</v>
      </c>
      <c r="N49" s="51">
        <f t="shared" si="2"/>
        <v>8.5850629615848586</v>
      </c>
      <c r="O49" s="51">
        <f t="shared" si="3"/>
        <v>14.425473134550588</v>
      </c>
      <c r="P49" s="51">
        <f t="shared" si="4"/>
        <v>8.9119158284004634</v>
      </c>
      <c r="Q49" s="51">
        <f t="shared" si="5"/>
        <v>8.8069063337111047</v>
      </c>
      <c r="R49" s="51">
        <f t="shared" si="6"/>
        <v>8.2400918256356395</v>
      </c>
      <c r="S49" s="51">
        <f t="shared" si="7"/>
        <v>7.8537687178544564</v>
      </c>
      <c r="T49" s="51">
        <f t="shared" si="8"/>
        <v>9.2336879375043743</v>
      </c>
    </row>
    <row r="50" spans="1:20" ht="9.1999999999999993" customHeight="1" x14ac:dyDescent="0.15">
      <c r="A50" s="151" t="s">
        <v>95</v>
      </c>
      <c r="B50" s="201">
        <f t="shared" si="10"/>
        <v>8.8062683249739919</v>
      </c>
      <c r="C50" s="201">
        <f t="shared" si="10"/>
        <v>7.666326591601222</v>
      </c>
      <c r="D50" s="201">
        <f t="shared" ref="D50:H50" si="33">(D21/D$34)*100</f>
        <v>10.054715944455815</v>
      </c>
      <c r="E50" s="201" t="e">
        <f t="shared" si="33"/>
        <v>#DIV/0!</v>
      </c>
      <c r="F50" s="201">
        <f t="shared" si="33"/>
        <v>5.3355748055828656</v>
      </c>
      <c r="G50" s="201">
        <f t="shared" si="33"/>
        <v>6.7762327669578335</v>
      </c>
      <c r="H50" s="160">
        <f t="shared" si="33"/>
        <v>6.4161178479458165</v>
      </c>
      <c r="I50" s="160">
        <f t="shared" ref="I50:J50" si="34">(I21/I$34)*100</f>
        <v>8.4327251026305632</v>
      </c>
      <c r="J50" s="160">
        <f t="shared" si="34"/>
        <v>6.1867237963554356</v>
      </c>
      <c r="K50" s="148"/>
      <c r="M50" s="51"/>
      <c r="N50" s="51"/>
      <c r="O50" s="51"/>
      <c r="P50" s="51"/>
      <c r="Q50" s="51"/>
      <c r="R50" s="51"/>
      <c r="S50" s="51"/>
      <c r="T50" s="51"/>
    </row>
    <row r="51" spans="1:20" ht="18.600000000000001" customHeight="1" x14ac:dyDescent="0.15">
      <c r="A51" s="151" t="s">
        <v>96</v>
      </c>
      <c r="B51" s="201">
        <f t="shared" si="10"/>
        <v>8.8909375958637131</v>
      </c>
      <c r="C51" s="201">
        <f t="shared" si="10"/>
        <v>4.5179938345674175</v>
      </c>
      <c r="D51" s="201">
        <f t="shared" ref="D51:H51" si="35">(D22/D$34)*100</f>
        <v>13.680122050726535</v>
      </c>
      <c r="E51" s="201" t="e">
        <f t="shared" si="35"/>
        <v>#DIV/0!</v>
      </c>
      <c r="F51" s="201">
        <f t="shared" si="35"/>
        <v>3.1455786058571946</v>
      </c>
      <c r="G51" s="201">
        <f t="shared" si="35"/>
        <v>5.3836646711396776</v>
      </c>
      <c r="H51" s="160">
        <f t="shared" si="35"/>
        <v>2.1531332381398212</v>
      </c>
      <c r="I51" s="160">
        <f t="shared" ref="I51:J51" si="36">(I22/I$34)*100</f>
        <v>4.4427400768141947</v>
      </c>
      <c r="J51" s="160">
        <f t="shared" si="36"/>
        <v>4.2888220082641233</v>
      </c>
      <c r="K51" s="148"/>
      <c r="M51" s="51"/>
      <c r="N51" s="51"/>
      <c r="O51" s="51"/>
      <c r="P51" s="51"/>
      <c r="Q51" s="51"/>
      <c r="R51" s="51"/>
      <c r="S51" s="51"/>
      <c r="T51" s="51"/>
    </row>
    <row r="52" spans="1:20" ht="9.1999999999999993" customHeight="1" x14ac:dyDescent="0.15">
      <c r="A52" s="151" t="s">
        <v>183</v>
      </c>
      <c r="B52" s="201">
        <f t="shared" si="10"/>
        <v>3.97546404009285</v>
      </c>
      <c r="C52" s="201">
        <f t="shared" si="10"/>
        <v>4.1804793800806248</v>
      </c>
      <c r="D52" s="201">
        <f t="shared" ref="D52:H52" si="37">(D23/D$34)*100</f>
        <v>3.7509342192504223</v>
      </c>
      <c r="E52" s="201" t="e">
        <f t="shared" si="37"/>
        <v>#DIV/0!</v>
      </c>
      <c r="F52" s="201">
        <f t="shared" si="37"/>
        <v>3.5497301479868923</v>
      </c>
      <c r="G52" s="201">
        <f t="shared" si="37"/>
        <v>4.9213237203609017</v>
      </c>
      <c r="H52" s="160">
        <f t="shared" si="37"/>
        <v>5.6783116162745406</v>
      </c>
      <c r="I52" s="160">
        <f t="shared" ref="I52:J52" si="38">(I23/I$34)*100</f>
        <v>4.7820020941949579</v>
      </c>
      <c r="J52" s="160">
        <f t="shared" si="38"/>
        <v>3.9220773289701341</v>
      </c>
      <c r="K52" s="148"/>
      <c r="M52" s="51"/>
      <c r="N52" s="51"/>
      <c r="O52" s="51"/>
      <c r="P52" s="51"/>
      <c r="Q52" s="51"/>
      <c r="R52" s="51"/>
      <c r="S52" s="51"/>
      <c r="T52" s="51"/>
    </row>
    <row r="53" spans="1:20" ht="9.1999999999999993" customHeight="1" x14ac:dyDescent="0.15">
      <c r="A53" s="151" t="s">
        <v>73</v>
      </c>
      <c r="B53" s="201">
        <f t="shared" si="10"/>
        <v>10.116454725795347</v>
      </c>
      <c r="C53" s="201">
        <f t="shared" si="10"/>
        <v>12.778926703386476</v>
      </c>
      <c r="D53" s="201">
        <f t="shared" ref="D53:H53" si="39">(D24/D$34)*100</f>
        <v>7.2005541099576851</v>
      </c>
      <c r="E53" s="201" t="e">
        <f t="shared" si="39"/>
        <v>#DIV/0!</v>
      </c>
      <c r="F53" s="201">
        <f t="shared" si="39"/>
        <v>11.186860164118546</v>
      </c>
      <c r="G53" s="201">
        <f t="shared" si="39"/>
        <v>9.9078987543511907</v>
      </c>
      <c r="H53" s="160">
        <f t="shared" si="39"/>
        <v>10.263795995210671</v>
      </c>
      <c r="I53" s="160">
        <f t="shared" ref="I53:J53" si="40">(I24/I$34)*100</f>
        <v>10.845410520226102</v>
      </c>
      <c r="J53" s="160">
        <f t="shared" si="40"/>
        <v>10.811770738308029</v>
      </c>
      <c r="K53" s="148"/>
      <c r="M53" s="51"/>
      <c r="N53" s="51"/>
      <c r="O53" s="51"/>
      <c r="P53" s="51"/>
      <c r="Q53" s="51"/>
      <c r="R53" s="51"/>
      <c r="S53" s="51"/>
      <c r="T53" s="51"/>
    </row>
    <row r="54" spans="1:20" ht="19.5" customHeight="1" x14ac:dyDescent="0.15">
      <c r="A54" s="151" t="s">
        <v>97</v>
      </c>
      <c r="B54" s="201">
        <f t="shared" si="10"/>
        <v>11.932549084508214</v>
      </c>
      <c r="C54" s="201">
        <f t="shared" si="10"/>
        <v>15.824433103422884</v>
      </c>
      <c r="D54" s="201">
        <f t="shared" ref="D54:H54" si="41">(D25/D$34)*100</f>
        <v>7.6702142682036181</v>
      </c>
      <c r="E54" s="201" t="e">
        <f t="shared" si="41"/>
        <v>#DIV/0!</v>
      </c>
      <c r="F54" s="201">
        <f t="shared" si="41"/>
        <v>13.289155260653843</v>
      </c>
      <c r="G54" s="201">
        <f t="shared" si="41"/>
        <v>14.720152327610247</v>
      </c>
      <c r="H54" s="160">
        <f t="shared" si="41"/>
        <v>10.444053999015088</v>
      </c>
      <c r="I54" s="160">
        <f t="shared" ref="I54:J54" si="42">(I25/I$34)*100</f>
        <v>13.336618106388512</v>
      </c>
      <c r="J54" s="160">
        <f t="shared" si="42"/>
        <v>13.092571059024538</v>
      </c>
      <c r="K54" s="148"/>
      <c r="M54" s="51"/>
      <c r="N54" s="51"/>
      <c r="O54" s="51"/>
      <c r="P54" s="51"/>
      <c r="Q54" s="51"/>
      <c r="R54" s="51"/>
      <c r="S54" s="51"/>
      <c r="T54" s="51"/>
    </row>
    <row r="55" spans="1:20" ht="9.1999999999999993" customHeight="1" x14ac:dyDescent="0.15">
      <c r="A55" s="151" t="s">
        <v>139</v>
      </c>
      <c r="B55" s="201">
        <f t="shared" si="10"/>
        <v>2.4949428688274868</v>
      </c>
      <c r="C55" s="201">
        <f t="shared" si="10"/>
        <v>0.911888663857644</v>
      </c>
      <c r="D55" s="201">
        <f t="shared" ref="D55:H55" si="43">(D26/D$34)*100</f>
        <v>4.2286808273964667</v>
      </c>
      <c r="E55" s="201" t="e">
        <f t="shared" si="43"/>
        <v>#DIV/0!</v>
      </c>
      <c r="F55" s="201">
        <f t="shared" si="43"/>
        <v>0.56579999915538504</v>
      </c>
      <c r="G55" s="201">
        <f t="shared" si="43"/>
        <v>0.30050655685106847</v>
      </c>
      <c r="H55" s="160">
        <f t="shared" si="43"/>
        <v>0.23155798563401056</v>
      </c>
      <c r="I55" s="160">
        <f t="shared" ref="I55:J55" si="44">(I26/I$34)*100</f>
        <v>0.73588923566752362</v>
      </c>
      <c r="J55" s="160">
        <f t="shared" si="44"/>
        <v>0.82421548955375923</v>
      </c>
      <c r="K55" s="148"/>
      <c r="M55" s="51"/>
      <c r="N55" s="51"/>
      <c r="O55" s="51"/>
      <c r="P55" s="51"/>
      <c r="Q55" s="51"/>
      <c r="R55" s="51"/>
      <c r="S55" s="51"/>
      <c r="T55" s="51"/>
    </row>
    <row r="56" spans="1:20" ht="9.1999999999999993" customHeight="1" x14ac:dyDescent="0.15">
      <c r="A56" s="151" t="s">
        <v>98</v>
      </c>
      <c r="B56" s="201">
        <f t="shared" si="10"/>
        <v>8.9049322366278929</v>
      </c>
      <c r="C56" s="201">
        <f t="shared" si="10"/>
        <v>5.0666452482904516</v>
      </c>
      <c r="D56" s="201">
        <f t="shared" ref="D56:H56" si="45">(D27/D$34)*100</f>
        <v>13.108568363976293</v>
      </c>
      <c r="E56" s="201" t="e">
        <f t="shared" si="45"/>
        <v>#DIV/0!</v>
      </c>
      <c r="F56" s="201">
        <f t="shared" si="45"/>
        <v>4.6810540853787082</v>
      </c>
      <c r="G56" s="201">
        <f t="shared" si="45"/>
        <v>3.0650774257473641</v>
      </c>
      <c r="H56" s="160">
        <f t="shared" si="45"/>
        <v>1.2373328237907455</v>
      </c>
      <c r="I56" s="160">
        <f t="shared" ref="I56:J56" si="46">(I27/I$34)*100</f>
        <v>4.4548703420694231</v>
      </c>
      <c r="J56" s="160">
        <f t="shared" si="46"/>
        <v>4.9660153155904112</v>
      </c>
      <c r="K56" s="148"/>
      <c r="M56" s="51"/>
      <c r="N56" s="51"/>
      <c r="O56" s="51"/>
      <c r="P56" s="51"/>
      <c r="Q56" s="51"/>
      <c r="R56" s="51"/>
      <c r="S56" s="51"/>
      <c r="T56" s="51"/>
    </row>
    <row r="57" spans="1:20" ht="9.1999999999999993" customHeight="1" x14ac:dyDescent="0.15">
      <c r="A57" s="151" t="s">
        <v>99</v>
      </c>
      <c r="B57" s="201">
        <f t="shared" si="10"/>
        <v>0.21428743033557623</v>
      </c>
      <c r="C57" s="201">
        <f t="shared" si="10"/>
        <v>0.2476985941792062</v>
      </c>
      <c r="D57" s="201">
        <f t="shared" ref="D57:G57" si="47">(D28/D$34)*100</f>
        <v>0.17769600926242846</v>
      </c>
      <c r="E57" s="201" t="e">
        <f t="shared" si="47"/>
        <v>#DIV/0!</v>
      </c>
      <c r="F57" s="201">
        <f t="shared" si="47"/>
        <v>0.17490924045403936</v>
      </c>
      <c r="G57" s="201">
        <f t="shared" si="47"/>
        <v>8.5355673742519053E-2</v>
      </c>
      <c r="H57" s="160" t="s">
        <v>357</v>
      </c>
      <c r="I57" s="160">
        <f t="shared" ref="I57:J57" si="48">(I28/I$34)*100</f>
        <v>0.23578963767019392</v>
      </c>
      <c r="J57" s="160">
        <f t="shared" si="48"/>
        <v>0.16376138944617574</v>
      </c>
      <c r="K57" s="148"/>
      <c r="M57" s="51"/>
      <c r="N57" s="51"/>
      <c r="O57" s="51"/>
      <c r="P57" s="51"/>
      <c r="Q57" s="51"/>
      <c r="R57" s="51"/>
      <c r="S57" s="51"/>
      <c r="T57" s="51"/>
    </row>
    <row r="58" spans="1:20" ht="18.600000000000001" customHeight="1" x14ac:dyDescent="0.15">
      <c r="A58" s="151" t="s">
        <v>146</v>
      </c>
      <c r="B58" s="201">
        <f t="shared" si="10"/>
        <v>3.1373849817580028</v>
      </c>
      <c r="C58" s="201">
        <f t="shared" si="10"/>
        <v>3.0338248280209408</v>
      </c>
      <c r="D58" s="201">
        <f t="shared" ref="D58:H58" si="49">(D29/D$34)*100</f>
        <v>3.2508025570788703</v>
      </c>
      <c r="E58" s="201" t="e">
        <f t="shared" si="49"/>
        <v>#DIV/0!</v>
      </c>
      <c r="F58" s="201">
        <f t="shared" si="49"/>
        <v>3.2432047563718847</v>
      </c>
      <c r="G58" s="201">
        <f t="shared" si="49"/>
        <v>2.0733825118081741</v>
      </c>
      <c r="H58" s="160">
        <f t="shared" si="49"/>
        <v>1.5973801107257852</v>
      </c>
      <c r="I58" s="160">
        <f t="shared" ref="I58:J58" si="50">(I29/I$34)*100</f>
        <v>2.6291031433614789</v>
      </c>
      <c r="J58" s="160">
        <f t="shared" si="50"/>
        <v>2.9864941419819186</v>
      </c>
      <c r="K58" s="148"/>
      <c r="M58" s="51"/>
      <c r="N58" s="51"/>
      <c r="O58" s="51"/>
      <c r="P58" s="51"/>
      <c r="Q58" s="51"/>
      <c r="R58" s="51"/>
      <c r="S58" s="51"/>
      <c r="T58" s="51"/>
    </row>
    <row r="59" spans="1:20" ht="9.1999999999999993" customHeight="1" x14ac:dyDescent="0.15">
      <c r="A59" s="151" t="s">
        <v>74</v>
      </c>
      <c r="B59" s="201">
        <f t="shared" si="10"/>
        <v>7.9140540654651677</v>
      </c>
      <c r="C59" s="201">
        <f t="shared" si="10"/>
        <v>5.6450451270406612</v>
      </c>
      <c r="D59" s="201">
        <f t="shared" ref="D59:H59" si="51">(D30/D$34)*100</f>
        <v>10.399039679052425</v>
      </c>
      <c r="E59" s="201" t="e">
        <f t="shared" si="51"/>
        <v>#DIV/0!</v>
      </c>
      <c r="F59" s="201">
        <f t="shared" si="51"/>
        <v>5.3771400493028372</v>
      </c>
      <c r="G59" s="201">
        <f t="shared" si="51"/>
        <v>6.2477596531735449</v>
      </c>
      <c r="H59" s="160">
        <f t="shared" si="51"/>
        <v>6.0391567256330569</v>
      </c>
      <c r="I59" s="160">
        <f t="shared" ref="I59:J59" si="52">(I30/I$34)*100</f>
        <v>5.049212770126605</v>
      </c>
      <c r="J59" s="160">
        <f t="shared" si="52"/>
        <v>5.9032944870483011</v>
      </c>
      <c r="K59" s="148"/>
      <c r="M59" s="51"/>
      <c r="N59" s="51"/>
      <c r="O59" s="51"/>
      <c r="P59" s="51"/>
      <c r="Q59" s="51"/>
      <c r="R59" s="51"/>
      <c r="S59" s="51"/>
      <c r="T59" s="51"/>
    </row>
    <row r="60" spans="1:20" ht="18.600000000000001" customHeight="1" x14ac:dyDescent="0.15">
      <c r="A60" s="151" t="s">
        <v>100</v>
      </c>
      <c r="B60" s="201">
        <f t="shared" si="10"/>
        <v>8.1296562465553439</v>
      </c>
      <c r="C60" s="201">
        <f t="shared" si="10"/>
        <v>7.1538478592579304</v>
      </c>
      <c r="D60" s="201">
        <f t="shared" ref="D60:H60" si="53">(D31/D$34)*100</f>
        <v>9.198347410784768</v>
      </c>
      <c r="E60" s="201" t="e">
        <f t="shared" si="53"/>
        <v>#DIV/0!</v>
      </c>
      <c r="F60" s="201">
        <f t="shared" si="53"/>
        <v>5.7018008357514267</v>
      </c>
      <c r="G60" s="201">
        <f t="shared" si="53"/>
        <v>9.3550448251924756</v>
      </c>
      <c r="H60" s="160">
        <f t="shared" si="53"/>
        <v>3.4985909458723361</v>
      </c>
      <c r="I60" s="160">
        <f t="shared" ref="I60:J60" si="54">(I31/I$34)*100</f>
        <v>6.5973632292307753</v>
      </c>
      <c r="J60" s="160">
        <f t="shared" si="54"/>
        <v>6.4143105574581334</v>
      </c>
      <c r="K60" s="148"/>
      <c r="M60" s="51">
        <f t="shared" ref="M60:T60" si="55">M21/V21*100</f>
        <v>7.9992432735010972</v>
      </c>
      <c r="N60" s="51">
        <f t="shared" si="55"/>
        <v>6.960723341871546</v>
      </c>
      <c r="O60" s="51">
        <f t="shared" si="55"/>
        <v>8.9931737337825002</v>
      </c>
      <c r="P60" s="51">
        <f t="shared" si="55"/>
        <v>5.6202717898905412</v>
      </c>
      <c r="Q60" s="51">
        <f t="shared" si="55"/>
        <v>9.160959526281264</v>
      </c>
      <c r="R60" s="51">
        <f t="shared" si="55"/>
        <v>3.2352884465974272</v>
      </c>
      <c r="S60" s="51">
        <f t="shared" si="55"/>
        <v>6.3635348736506057</v>
      </c>
      <c r="T60" s="51">
        <f t="shared" si="55"/>
        <v>6.2810914056234983</v>
      </c>
    </row>
    <row r="61" spans="1:20" ht="9.1999999999999993" customHeight="1" x14ac:dyDescent="0.15">
      <c r="A61" s="151" t="s">
        <v>76</v>
      </c>
      <c r="B61" s="201">
        <f t="shared" si="10"/>
        <v>0.29281667965999597</v>
      </c>
      <c r="C61" s="201">
        <f t="shared" si="10"/>
        <v>0.50975605740072971</v>
      </c>
      <c r="D61" s="201">
        <f t="shared" ref="D61:H61" si="56">(D32/D$34)*100</f>
        <v>5.5227825963979016E-2</v>
      </c>
      <c r="E61" s="201" t="e">
        <f t="shared" si="56"/>
        <v>#DIV/0!</v>
      </c>
      <c r="F61" s="201">
        <f t="shared" si="56"/>
        <v>0.31687849768568105</v>
      </c>
      <c r="G61" s="201">
        <f t="shared" si="56"/>
        <v>0.32037358967115109</v>
      </c>
      <c r="H61" s="160">
        <f t="shared" si="56"/>
        <v>0.19115825266517567</v>
      </c>
      <c r="I61" s="160">
        <f t="shared" ref="I61:J61" si="57">(I32/I$34)*100</f>
        <v>0.55225162470500933</v>
      </c>
      <c r="J61" s="160">
        <f t="shared" si="57"/>
        <v>0.3129771866961768</v>
      </c>
      <c r="K61" s="148"/>
      <c r="M61" s="51">
        <f>M32/V32*100</f>
        <v>0.32301188993553753</v>
      </c>
      <c r="N61" s="51">
        <f t="shared" ref="N61:T62" si="58">N32/W32*100</f>
        <v>0.55946422373118221</v>
      </c>
      <c r="O61" s="51">
        <f t="shared" si="58"/>
        <v>9.6711777817949568E-2</v>
      </c>
      <c r="P61" s="51">
        <f t="shared" si="58"/>
        <v>0.36508824080803398</v>
      </c>
      <c r="Q61" s="51">
        <f t="shared" si="58"/>
        <v>0.41880517698598674</v>
      </c>
      <c r="R61" s="51">
        <f t="shared" si="58"/>
        <v>0.24329937130743781</v>
      </c>
      <c r="S61" s="51">
        <f t="shared" si="58"/>
        <v>0.64288267644879771</v>
      </c>
      <c r="T61" s="51">
        <f t="shared" si="58"/>
        <v>0.36591995705615815</v>
      </c>
    </row>
    <row r="62" spans="1:20" ht="18.600000000000001" customHeight="1" thickBot="1" x14ac:dyDescent="0.2">
      <c r="A62" s="150" t="s">
        <v>69</v>
      </c>
      <c r="B62" s="202">
        <f t="shared" si="10"/>
        <v>1.9056973334652152</v>
      </c>
      <c r="C62" s="202">
        <f t="shared" si="10"/>
        <v>2.4113111326418517</v>
      </c>
      <c r="D62" s="202">
        <f t="shared" ref="D62:H62" si="59">(D33/D$34)*100</f>
        <v>1.3519564487521059</v>
      </c>
      <c r="E62" s="202" t="e">
        <f t="shared" si="59"/>
        <v>#DIV/0!</v>
      </c>
      <c r="F62" s="202">
        <f t="shared" si="59"/>
        <v>0.75786938351800959</v>
      </c>
      <c r="G62" s="202">
        <f t="shared" si="59"/>
        <v>2.9979092378279626</v>
      </c>
      <c r="H62" s="161">
        <f t="shared" si="59"/>
        <v>1.2021887460365679</v>
      </c>
      <c r="I62" s="161">
        <f t="shared" ref="I62:J62" si="60">(I33/I$34)*100</f>
        <v>2.1575441527455981</v>
      </c>
      <c r="J62" s="161">
        <f t="shared" si="60"/>
        <v>1.2592753802680288</v>
      </c>
      <c r="K62" s="148"/>
      <c r="M62" s="51">
        <f>M33/V33*100</f>
        <v>2.04831128559095</v>
      </c>
      <c r="N62" s="51">
        <f t="shared" si="58"/>
        <v>2.476969728398557</v>
      </c>
      <c r="O62" s="51">
        <f t="shared" si="58"/>
        <v>1.6380575481448663</v>
      </c>
      <c r="P62" s="51">
        <f t="shared" si="58"/>
        <v>0.82447253394395781</v>
      </c>
      <c r="Q62" s="51">
        <f t="shared" si="58"/>
        <v>2.9021599082861496</v>
      </c>
      <c r="R62" s="51">
        <f t="shared" si="58"/>
        <v>1.4692101702335678</v>
      </c>
      <c r="S62" s="51">
        <f t="shared" si="58"/>
        <v>2.0863860205438285</v>
      </c>
      <c r="T62" s="51">
        <f t="shared" si="58"/>
        <v>1.3052215274291645</v>
      </c>
    </row>
    <row r="63" spans="1:20" ht="9.1999999999999993" customHeight="1" x14ac:dyDescent="0.15">
      <c r="A63" s="204" t="s">
        <v>0</v>
      </c>
      <c r="B63" s="203">
        <v>100</v>
      </c>
      <c r="C63" s="203">
        <v>100</v>
      </c>
      <c r="D63" s="203">
        <v>100</v>
      </c>
      <c r="E63" s="162"/>
      <c r="F63" s="203">
        <v>100</v>
      </c>
      <c r="G63" s="203">
        <v>100</v>
      </c>
      <c r="H63" s="162">
        <v>100</v>
      </c>
      <c r="I63" s="162">
        <v>100</v>
      </c>
      <c r="J63" s="162">
        <v>100</v>
      </c>
      <c r="K63" s="148"/>
      <c r="M63" s="51">
        <f>SUM(M37:M62)</f>
        <v>100</v>
      </c>
      <c r="N63" s="51">
        <f t="shared" ref="N63:T63" si="61">SUM(N37:N62)</f>
        <v>99.999999999999986</v>
      </c>
      <c r="O63" s="51">
        <f t="shared" si="61"/>
        <v>100</v>
      </c>
      <c r="P63" s="51">
        <f t="shared" si="61"/>
        <v>100</v>
      </c>
      <c r="Q63" s="51">
        <f t="shared" si="61"/>
        <v>99.999999999999986</v>
      </c>
      <c r="R63" s="51">
        <f t="shared" si="61"/>
        <v>100.00000000000003</v>
      </c>
      <c r="S63" s="51">
        <f t="shared" si="61"/>
        <v>100</v>
      </c>
      <c r="T63" s="51">
        <f t="shared" si="61"/>
        <v>100</v>
      </c>
    </row>
    <row r="64" spans="1:20" ht="10.7" customHeight="1" x14ac:dyDescent="0.15">
      <c r="A64" s="486" t="s">
        <v>469</v>
      </c>
      <c r="B64" s="487"/>
      <c r="C64" s="487"/>
      <c r="D64" s="487"/>
      <c r="E64" s="487"/>
      <c r="F64" s="487"/>
      <c r="G64" s="487"/>
      <c r="H64" s="487"/>
      <c r="I64" s="487"/>
      <c r="J64" s="487"/>
    </row>
    <row r="65" spans="1:10" ht="18" customHeight="1" x14ac:dyDescent="0.15">
      <c r="A65" s="453"/>
      <c r="B65" s="453"/>
      <c r="C65" s="453"/>
      <c r="D65" s="453"/>
      <c r="E65" s="453"/>
      <c r="F65" s="453"/>
      <c r="G65" s="51"/>
      <c r="H65" s="51"/>
      <c r="I65" s="51"/>
      <c r="J65" s="51"/>
    </row>
    <row r="66" spans="1:10" s="52" customFormat="1" ht="12" customHeight="1" x14ac:dyDescent="0.15">
      <c r="I66" s="26"/>
    </row>
    <row r="67" spans="1:10" s="52" customFormat="1" ht="12" customHeight="1" x14ac:dyDescent="0.15">
      <c r="I67" s="26"/>
    </row>
    <row r="68" spans="1:10" s="52" customFormat="1" ht="12" customHeight="1" x14ac:dyDescent="0.15">
      <c r="I68" s="26"/>
    </row>
    <row r="69" spans="1:10" s="52" customFormat="1" ht="12" customHeight="1" x14ac:dyDescent="0.15">
      <c r="I69" s="26"/>
    </row>
    <row r="70" spans="1:10" s="52" customFormat="1" ht="12" customHeight="1" x14ac:dyDescent="0.15">
      <c r="I70" s="26"/>
    </row>
    <row r="71" spans="1:10" s="52" customFormat="1" ht="12" customHeight="1" x14ac:dyDescent="0.15">
      <c r="I71" s="26"/>
    </row>
    <row r="72" spans="1:10" s="52" customFormat="1" ht="12" customHeight="1" x14ac:dyDescent="0.15">
      <c r="I72" s="26"/>
    </row>
    <row r="73" spans="1:10" s="52" customFormat="1" ht="12" customHeight="1" x14ac:dyDescent="0.15">
      <c r="I73" s="26"/>
    </row>
    <row r="74" spans="1:10" s="52" customFormat="1" ht="12" customHeight="1" x14ac:dyDescent="0.15">
      <c r="I74" s="26"/>
    </row>
    <row r="75" spans="1:10" s="52" customFormat="1" ht="12" customHeight="1" x14ac:dyDescent="0.15">
      <c r="I75" s="26"/>
    </row>
    <row r="76" spans="1:10" s="52" customFormat="1" ht="12" customHeight="1" x14ac:dyDescent="0.15">
      <c r="I76" s="26"/>
    </row>
    <row r="77" spans="1:10" s="52" customFormat="1" ht="12" customHeight="1" x14ac:dyDescent="0.15">
      <c r="I77" s="26"/>
    </row>
    <row r="78" spans="1:10" s="52" customFormat="1" ht="12" customHeight="1" x14ac:dyDescent="0.15">
      <c r="I78" s="26"/>
    </row>
    <row r="79" spans="1:10" s="52" customFormat="1" ht="12" customHeight="1" x14ac:dyDescent="0.15">
      <c r="I79" s="26"/>
    </row>
    <row r="80" spans="1:10" s="52" customFormat="1" ht="12" customHeight="1" x14ac:dyDescent="0.15">
      <c r="I80" s="26"/>
    </row>
    <row r="81" spans="9:9" s="52" customFormat="1" ht="12" customHeight="1" x14ac:dyDescent="0.15">
      <c r="I81" s="26"/>
    </row>
    <row r="82" spans="9:9" s="52" customFormat="1" ht="12" customHeight="1" x14ac:dyDescent="0.15">
      <c r="I82" s="26"/>
    </row>
    <row r="83" spans="9:9" s="52" customFormat="1" ht="12" customHeight="1" x14ac:dyDescent="0.15">
      <c r="I83" s="26"/>
    </row>
    <row r="84" spans="9:9" s="52" customFormat="1" ht="12" customHeight="1" x14ac:dyDescent="0.15">
      <c r="I84" s="26"/>
    </row>
    <row r="85" spans="9:9" s="52" customFormat="1" ht="12" customHeight="1" x14ac:dyDescent="0.15">
      <c r="I85" s="26"/>
    </row>
    <row r="86" spans="9:9" s="52" customFormat="1" ht="12" customHeight="1" x14ac:dyDescent="0.15">
      <c r="I86" s="26"/>
    </row>
    <row r="87" spans="9:9" s="52" customFormat="1" ht="12" customHeight="1" x14ac:dyDescent="0.15">
      <c r="I87" s="26"/>
    </row>
    <row r="88" spans="9:9" s="52" customFormat="1" ht="12" customHeight="1" x14ac:dyDescent="0.15">
      <c r="I88" s="26"/>
    </row>
    <row r="89" spans="9:9" s="52" customFormat="1" ht="12" customHeight="1" x14ac:dyDescent="0.15">
      <c r="I89" s="26"/>
    </row>
    <row r="90" spans="9:9" s="52" customFormat="1" ht="12" customHeight="1" x14ac:dyDescent="0.15">
      <c r="I90" s="26"/>
    </row>
    <row r="91" spans="9:9" s="52" customFormat="1" ht="12" customHeight="1" x14ac:dyDescent="0.15">
      <c r="I91" s="26"/>
    </row>
    <row r="92" spans="9:9" s="52" customFormat="1" ht="12" customHeight="1" x14ac:dyDescent="0.15">
      <c r="I92" s="26"/>
    </row>
    <row r="93" spans="9:9" s="52" customFormat="1" ht="12" customHeight="1" x14ac:dyDescent="0.15">
      <c r="I93" s="26"/>
    </row>
    <row r="94" spans="9:9" s="52" customFormat="1" ht="12" customHeight="1" x14ac:dyDescent="0.15">
      <c r="I94" s="26"/>
    </row>
    <row r="95" spans="9:9" s="52" customFormat="1" ht="12" customHeight="1" x14ac:dyDescent="0.15">
      <c r="I95" s="26"/>
    </row>
  </sheetData>
  <mergeCells count="12">
    <mergeCell ref="A1:J1"/>
    <mergeCell ref="A2:J2"/>
    <mergeCell ref="A3:J3"/>
    <mergeCell ref="A4:J4"/>
    <mergeCell ref="A5:J5"/>
    <mergeCell ref="A64:J64"/>
    <mergeCell ref="A65:F65"/>
    <mergeCell ref="B6:D6"/>
    <mergeCell ref="F6:I6"/>
    <mergeCell ref="J6:J7"/>
    <mergeCell ref="A35:J35"/>
    <mergeCell ref="A36:J36"/>
  </mergeCells>
  <pageMargins left="1.05" right="1.05" top="0.5" bottom="0.25" header="0" footer="0"/>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showGridLines="0" view="pageLayout" zoomScale="172" zoomScaleNormal="100" zoomScaleSheetLayoutView="100" zoomScalePageLayoutView="172" workbookViewId="0">
      <selection activeCell="A2" sqref="A2:J2"/>
    </sheetView>
  </sheetViews>
  <sheetFormatPr defaultRowHeight="8.25" x14ac:dyDescent="0.15"/>
  <cols>
    <col min="1" max="1" width="15" style="143" customWidth="1"/>
    <col min="2" max="4" width="8.42578125" style="143" customWidth="1"/>
    <col min="5" max="5" width="0.7109375" style="182" customWidth="1"/>
    <col min="6" max="8" width="8.42578125" style="143" customWidth="1"/>
    <col min="9" max="9" width="8.42578125" style="44" customWidth="1"/>
    <col min="10" max="10" width="8.42578125" style="143" customWidth="1"/>
    <col min="11" max="11" width="14.7109375" style="143" bestFit="1" customWidth="1"/>
    <col min="12" max="16384" width="9.140625" style="143"/>
  </cols>
  <sheetData>
    <row r="1" spans="1:29" ht="9.75" customHeight="1" x14ac:dyDescent="0.15">
      <c r="A1" s="478" t="s">
        <v>270</v>
      </c>
      <c r="B1" s="478"/>
      <c r="C1" s="478"/>
      <c r="D1" s="478"/>
      <c r="E1" s="478"/>
      <c r="F1" s="478"/>
      <c r="G1" s="478"/>
      <c r="H1" s="478"/>
      <c r="I1" s="478"/>
      <c r="J1" s="478"/>
    </row>
    <row r="2" spans="1:29" ht="12.75" customHeight="1" x14ac:dyDescent="0.15">
      <c r="A2" s="454" t="s">
        <v>396</v>
      </c>
      <c r="B2" s="454"/>
      <c r="C2" s="454"/>
      <c r="D2" s="454"/>
      <c r="E2" s="454"/>
      <c r="F2" s="454"/>
      <c r="G2" s="454"/>
      <c r="H2" s="454"/>
      <c r="I2" s="454"/>
      <c r="J2" s="454"/>
    </row>
    <row r="3" spans="1:29" ht="18" customHeight="1" x14ac:dyDescent="0.15">
      <c r="A3" s="463" t="s">
        <v>440</v>
      </c>
      <c r="B3" s="463"/>
      <c r="C3" s="463"/>
      <c r="D3" s="463"/>
      <c r="E3" s="463"/>
      <c r="F3" s="463"/>
      <c r="G3" s="463"/>
      <c r="H3" s="463"/>
      <c r="I3" s="463"/>
      <c r="J3" s="463"/>
    </row>
    <row r="4" spans="1:29" ht="7.5" customHeight="1" x14ac:dyDescent="0.15">
      <c r="A4" s="464"/>
      <c r="B4" s="532"/>
      <c r="C4" s="532"/>
      <c r="D4" s="532"/>
      <c r="E4" s="532"/>
      <c r="F4" s="532"/>
      <c r="G4" s="532"/>
      <c r="H4" s="532"/>
      <c r="I4" s="532"/>
      <c r="J4" s="532"/>
    </row>
    <row r="5" spans="1:29" ht="18" customHeight="1" x14ac:dyDescent="0.15">
      <c r="A5" s="491" t="s">
        <v>438</v>
      </c>
      <c r="B5" s="492"/>
      <c r="C5" s="492"/>
      <c r="D5" s="492"/>
      <c r="E5" s="492"/>
      <c r="F5" s="492"/>
      <c r="G5" s="492"/>
      <c r="H5" s="492"/>
      <c r="I5" s="492"/>
      <c r="J5" s="492"/>
    </row>
    <row r="6" spans="1:29" ht="9" customHeight="1" x14ac:dyDescent="0.15">
      <c r="A6" s="144"/>
      <c r="B6" s="521" t="s">
        <v>240</v>
      </c>
      <c r="C6" s="521"/>
      <c r="D6" s="521"/>
      <c r="E6" s="17"/>
      <c r="F6" s="521" t="s">
        <v>288</v>
      </c>
      <c r="G6" s="521"/>
      <c r="H6" s="521"/>
      <c r="I6" s="521"/>
      <c r="J6" s="533" t="s">
        <v>239</v>
      </c>
    </row>
    <row r="7" spans="1:29" ht="9" customHeight="1" x14ac:dyDescent="0.15">
      <c r="A7" s="143" t="s">
        <v>71</v>
      </c>
      <c r="B7" s="57" t="s">
        <v>0</v>
      </c>
      <c r="C7" s="199" t="s">
        <v>343</v>
      </c>
      <c r="D7" s="199" t="s">
        <v>81</v>
      </c>
      <c r="E7" s="184"/>
      <c r="F7" s="46" t="s">
        <v>60</v>
      </c>
      <c r="G7" s="199" t="s">
        <v>61</v>
      </c>
      <c r="H7" s="46" t="s">
        <v>62</v>
      </c>
      <c r="I7" s="170" t="s">
        <v>63</v>
      </c>
      <c r="J7" s="533"/>
      <c r="K7" s="145"/>
    </row>
    <row r="8" spans="1:29" ht="18.75" customHeight="1" x14ac:dyDescent="0.15">
      <c r="A8" s="149" t="s">
        <v>149</v>
      </c>
      <c r="B8" s="152">
        <v>1035011</v>
      </c>
      <c r="C8" s="152">
        <v>301926</v>
      </c>
      <c r="D8" s="152">
        <v>733085</v>
      </c>
      <c r="E8" s="152"/>
      <c r="F8" s="152">
        <v>2489039</v>
      </c>
      <c r="G8" s="152">
        <v>150329</v>
      </c>
      <c r="H8" s="152">
        <v>57844</v>
      </c>
      <c r="I8" s="152">
        <v>89855</v>
      </c>
      <c r="J8" s="152">
        <v>3822078</v>
      </c>
      <c r="M8" s="146">
        <v>1911493</v>
      </c>
      <c r="N8" s="146">
        <v>1188577</v>
      </c>
      <c r="O8" s="146">
        <v>722916</v>
      </c>
      <c r="P8" s="146">
        <v>18077298</v>
      </c>
      <c r="Q8" s="146">
        <v>1825425</v>
      </c>
      <c r="R8" s="146">
        <v>1315490</v>
      </c>
      <c r="S8" s="146">
        <v>473166</v>
      </c>
      <c r="T8" s="146">
        <v>23602872</v>
      </c>
      <c r="V8" s="146">
        <v>27011080</v>
      </c>
      <c r="W8" s="146">
        <v>13209245</v>
      </c>
      <c r="X8" s="146">
        <v>13801835</v>
      </c>
      <c r="Y8" s="146">
        <v>121900119</v>
      </c>
      <c r="Z8" s="146">
        <v>21054181</v>
      </c>
      <c r="AA8" s="146">
        <v>8816710</v>
      </c>
      <c r="AB8" s="146">
        <v>4433935</v>
      </c>
      <c r="AC8" s="146">
        <v>183216025</v>
      </c>
    </row>
    <row r="9" spans="1:29" ht="8.25" customHeight="1" x14ac:dyDescent="0.15">
      <c r="A9" s="151" t="s">
        <v>43</v>
      </c>
      <c r="B9" s="153">
        <v>152146</v>
      </c>
      <c r="C9" s="153">
        <v>106634</v>
      </c>
      <c r="D9" s="153">
        <v>45512</v>
      </c>
      <c r="E9" s="153"/>
      <c r="F9" s="153">
        <v>1093488</v>
      </c>
      <c r="G9" s="153">
        <v>127717</v>
      </c>
      <c r="H9" s="153">
        <v>49484</v>
      </c>
      <c r="I9" s="153">
        <v>34207</v>
      </c>
      <c r="J9" s="153">
        <v>1457042</v>
      </c>
      <c r="M9" s="146">
        <v>531322</v>
      </c>
      <c r="N9" s="146">
        <v>348150</v>
      </c>
      <c r="O9" s="146">
        <v>183172</v>
      </c>
      <c r="P9" s="146">
        <v>5957396</v>
      </c>
      <c r="Q9" s="146">
        <v>510341</v>
      </c>
      <c r="R9" s="146">
        <v>1161244</v>
      </c>
      <c r="S9" s="146">
        <v>188557</v>
      </c>
      <c r="T9" s="146">
        <v>8348860</v>
      </c>
      <c r="V9" s="146">
        <v>27011080</v>
      </c>
      <c r="W9" s="146">
        <v>13209245</v>
      </c>
      <c r="X9" s="146">
        <v>13801835</v>
      </c>
      <c r="Y9" s="146">
        <v>121900119</v>
      </c>
      <c r="Z9" s="146">
        <v>21054181</v>
      </c>
      <c r="AA9" s="146">
        <v>8816710</v>
      </c>
      <c r="AB9" s="146">
        <v>4433935</v>
      </c>
      <c r="AC9" s="146">
        <v>183216025</v>
      </c>
    </row>
    <row r="10" spans="1:29" ht="9" customHeight="1" x14ac:dyDescent="0.15">
      <c r="A10" s="151" t="s">
        <v>44</v>
      </c>
      <c r="B10" s="153">
        <v>2914460</v>
      </c>
      <c r="C10" s="153">
        <v>930054</v>
      </c>
      <c r="D10" s="153">
        <v>1984406</v>
      </c>
      <c r="E10" s="153"/>
      <c r="F10" s="153">
        <v>7665364</v>
      </c>
      <c r="G10" s="153">
        <v>729413</v>
      </c>
      <c r="H10" s="153">
        <v>189874</v>
      </c>
      <c r="I10" s="153">
        <v>260101</v>
      </c>
      <c r="J10" s="153">
        <v>11759212</v>
      </c>
      <c r="M10" s="146">
        <v>412823</v>
      </c>
      <c r="N10" s="146">
        <v>294669</v>
      </c>
      <c r="O10" s="146">
        <v>118154</v>
      </c>
      <c r="P10" s="146">
        <v>3410892</v>
      </c>
      <c r="Q10" s="146">
        <v>621761</v>
      </c>
      <c r="R10" s="146">
        <v>152684</v>
      </c>
      <c r="S10" s="146">
        <v>113741</v>
      </c>
      <c r="T10" s="146">
        <v>4711901</v>
      </c>
      <c r="V10" s="146">
        <v>27011080</v>
      </c>
      <c r="W10" s="146">
        <v>13209245</v>
      </c>
      <c r="X10" s="146">
        <v>13801835</v>
      </c>
      <c r="Y10" s="146">
        <v>121900119</v>
      </c>
      <c r="Z10" s="146">
        <v>21054181</v>
      </c>
      <c r="AA10" s="146">
        <v>8816710</v>
      </c>
      <c r="AB10" s="146">
        <v>4433935</v>
      </c>
      <c r="AC10" s="146">
        <v>183216025</v>
      </c>
    </row>
    <row r="11" spans="1:29" ht="18.75" customHeight="1" x14ac:dyDescent="0.15">
      <c r="A11" s="151" t="s">
        <v>130</v>
      </c>
      <c r="B11" s="153">
        <v>2880780</v>
      </c>
      <c r="C11" s="153">
        <v>1187520</v>
      </c>
      <c r="D11" s="153">
        <v>1693260</v>
      </c>
      <c r="E11" s="153"/>
      <c r="F11" s="153">
        <v>12276897</v>
      </c>
      <c r="G11" s="153">
        <v>1804839</v>
      </c>
      <c r="H11" s="153">
        <v>1158498</v>
      </c>
      <c r="I11" s="153">
        <v>352845</v>
      </c>
      <c r="J11" s="153">
        <v>18473859</v>
      </c>
      <c r="M11" s="146">
        <v>1251240</v>
      </c>
      <c r="N11" s="146">
        <v>831179</v>
      </c>
      <c r="O11" s="146">
        <v>420061</v>
      </c>
      <c r="P11" s="146">
        <v>10825238</v>
      </c>
      <c r="Q11" s="146">
        <v>1245131</v>
      </c>
      <c r="R11" s="146">
        <v>633145</v>
      </c>
      <c r="S11" s="146">
        <v>323470</v>
      </c>
      <c r="T11" s="146">
        <v>14278224</v>
      </c>
      <c r="V11" s="146">
        <v>27011080</v>
      </c>
      <c r="W11" s="146">
        <v>13209245</v>
      </c>
      <c r="X11" s="146">
        <v>13801835</v>
      </c>
      <c r="Y11" s="146">
        <v>121900119</v>
      </c>
      <c r="Z11" s="146">
        <v>21054181</v>
      </c>
      <c r="AA11" s="146">
        <v>8816710</v>
      </c>
      <c r="AB11" s="146">
        <v>4433935</v>
      </c>
      <c r="AC11" s="146">
        <v>183216025</v>
      </c>
    </row>
    <row r="12" spans="1:29" ht="27.75" customHeight="1" x14ac:dyDescent="0.15">
      <c r="A12" s="151" t="s">
        <v>291</v>
      </c>
      <c r="B12" s="153">
        <v>5439005</v>
      </c>
      <c r="C12" s="153">
        <v>3203807</v>
      </c>
      <c r="D12" s="153">
        <v>2235198</v>
      </c>
      <c r="E12" s="153"/>
      <c r="F12" s="153">
        <v>21945487</v>
      </c>
      <c r="G12" s="153">
        <v>4220753</v>
      </c>
      <c r="H12" s="153">
        <v>1676368</v>
      </c>
      <c r="I12" s="153">
        <v>901865</v>
      </c>
      <c r="J12" s="153">
        <v>34183478</v>
      </c>
      <c r="M12" s="146">
        <v>1214265</v>
      </c>
      <c r="N12" s="146">
        <v>787387</v>
      </c>
      <c r="O12" s="146">
        <v>426878</v>
      </c>
      <c r="P12" s="146">
        <v>8689777</v>
      </c>
      <c r="Q12" s="146">
        <v>1909886</v>
      </c>
      <c r="R12" s="146">
        <v>914606</v>
      </c>
      <c r="S12" s="146">
        <v>304484</v>
      </c>
      <c r="T12" s="146">
        <v>13033018</v>
      </c>
      <c r="V12" s="146">
        <v>27011080</v>
      </c>
      <c r="W12" s="146">
        <v>13209245</v>
      </c>
      <c r="X12" s="146">
        <v>13801835</v>
      </c>
      <c r="Y12" s="146">
        <v>121900119</v>
      </c>
      <c r="Z12" s="146">
        <v>21054181</v>
      </c>
      <c r="AA12" s="146">
        <v>8816710</v>
      </c>
      <c r="AB12" s="146">
        <v>4433935</v>
      </c>
      <c r="AC12" s="146">
        <v>183216025</v>
      </c>
    </row>
    <row r="13" spans="1:29" ht="18.75" customHeight="1" x14ac:dyDescent="0.15">
      <c r="A13" s="151" t="s">
        <v>105</v>
      </c>
      <c r="B13" s="153">
        <v>429409</v>
      </c>
      <c r="C13" s="153">
        <v>300569</v>
      </c>
      <c r="D13" s="153">
        <v>128840</v>
      </c>
      <c r="E13" s="153"/>
      <c r="F13" s="153">
        <v>2711440</v>
      </c>
      <c r="G13" s="153">
        <v>418755</v>
      </c>
      <c r="H13" s="153">
        <v>266465</v>
      </c>
      <c r="I13" s="153">
        <v>104549</v>
      </c>
      <c r="J13" s="153">
        <v>3930618</v>
      </c>
      <c r="M13" s="146">
        <v>2427548</v>
      </c>
      <c r="N13" s="146">
        <v>961677</v>
      </c>
      <c r="O13" s="146">
        <v>1465871</v>
      </c>
      <c r="P13" s="146">
        <v>6509953</v>
      </c>
      <c r="Q13" s="146">
        <v>1369266</v>
      </c>
      <c r="R13" s="146">
        <v>582245</v>
      </c>
      <c r="S13" s="146">
        <v>346672</v>
      </c>
      <c r="T13" s="146">
        <v>11235684</v>
      </c>
      <c r="V13" s="146">
        <v>27011080</v>
      </c>
      <c r="W13" s="146">
        <v>13209245</v>
      </c>
      <c r="X13" s="146">
        <v>13801835</v>
      </c>
      <c r="Y13" s="146">
        <v>121900119</v>
      </c>
      <c r="Z13" s="146">
        <v>21054181</v>
      </c>
      <c r="AA13" s="146">
        <v>8816710</v>
      </c>
      <c r="AB13" s="146">
        <v>4433935</v>
      </c>
      <c r="AC13" s="146">
        <v>183216025</v>
      </c>
    </row>
    <row r="14" spans="1:29" ht="27.75" customHeight="1" x14ac:dyDescent="0.15">
      <c r="A14" s="151" t="s">
        <v>106</v>
      </c>
      <c r="B14" s="153">
        <v>1339807</v>
      </c>
      <c r="C14" s="153">
        <v>859344</v>
      </c>
      <c r="D14" s="153">
        <v>480463</v>
      </c>
      <c r="E14" s="153"/>
      <c r="F14" s="153">
        <v>8023632</v>
      </c>
      <c r="G14" s="153">
        <v>1080929</v>
      </c>
      <c r="H14" s="153">
        <v>690644</v>
      </c>
      <c r="I14" s="153">
        <v>242361</v>
      </c>
      <c r="J14" s="153">
        <v>11377373</v>
      </c>
      <c r="M14" s="146">
        <v>2476652</v>
      </c>
      <c r="N14" s="146">
        <v>598113</v>
      </c>
      <c r="O14" s="146">
        <v>1878539</v>
      </c>
      <c r="P14" s="146">
        <v>3748751</v>
      </c>
      <c r="Q14" s="146">
        <v>1198299</v>
      </c>
      <c r="R14" s="146">
        <v>196401</v>
      </c>
      <c r="S14" s="146">
        <v>205002</v>
      </c>
      <c r="T14" s="146">
        <v>7825105</v>
      </c>
      <c r="V14" s="146">
        <v>27011080</v>
      </c>
      <c r="W14" s="146">
        <v>13209245</v>
      </c>
      <c r="X14" s="146">
        <v>13801835</v>
      </c>
      <c r="Y14" s="146">
        <v>121900119</v>
      </c>
      <c r="Z14" s="146">
        <v>21054181</v>
      </c>
      <c r="AA14" s="146">
        <v>8816710</v>
      </c>
      <c r="AB14" s="146">
        <v>4433935</v>
      </c>
      <c r="AC14" s="146">
        <v>183216025</v>
      </c>
    </row>
    <row r="15" spans="1:29" ht="9" customHeight="1" x14ac:dyDescent="0.15">
      <c r="A15" s="151" t="s">
        <v>131</v>
      </c>
      <c r="B15" s="153">
        <v>3200020</v>
      </c>
      <c r="C15" s="153">
        <v>1500076</v>
      </c>
      <c r="D15" s="153">
        <v>1699944</v>
      </c>
      <c r="E15" s="153"/>
      <c r="F15" s="153">
        <v>13408630</v>
      </c>
      <c r="G15" s="153">
        <v>2142201</v>
      </c>
      <c r="H15" s="153">
        <v>1372144</v>
      </c>
      <c r="I15" s="153">
        <v>501530</v>
      </c>
      <c r="J15" s="153">
        <v>20624525</v>
      </c>
      <c r="M15" s="146">
        <v>1472608</v>
      </c>
      <c r="N15" s="146">
        <v>897135</v>
      </c>
      <c r="O15" s="146">
        <v>575473</v>
      </c>
      <c r="P15" s="146">
        <v>6782375</v>
      </c>
      <c r="Q15" s="146">
        <v>1728801</v>
      </c>
      <c r="R15" s="146">
        <v>550669</v>
      </c>
      <c r="S15" s="146">
        <v>322631</v>
      </c>
      <c r="T15" s="146">
        <v>10857084</v>
      </c>
      <c r="V15" s="146">
        <v>27011080</v>
      </c>
      <c r="W15" s="146">
        <v>13209245</v>
      </c>
      <c r="X15" s="146">
        <v>13801835</v>
      </c>
      <c r="Y15" s="146">
        <v>121900119</v>
      </c>
      <c r="Z15" s="146">
        <v>21054181</v>
      </c>
      <c r="AA15" s="146">
        <v>8816710</v>
      </c>
      <c r="AB15" s="146">
        <v>4433935</v>
      </c>
      <c r="AC15" s="146">
        <v>183216025</v>
      </c>
    </row>
    <row r="16" spans="1:29" ht="18.75" customHeight="1" x14ac:dyDescent="0.15">
      <c r="A16" s="151" t="s">
        <v>108</v>
      </c>
      <c r="B16" s="153">
        <v>4788367</v>
      </c>
      <c r="C16" s="153">
        <v>3137414</v>
      </c>
      <c r="D16" s="153">
        <v>1650953</v>
      </c>
      <c r="E16" s="153"/>
      <c r="F16" s="153">
        <v>27606064</v>
      </c>
      <c r="G16" s="153">
        <v>5786149</v>
      </c>
      <c r="H16" s="153">
        <v>2353529</v>
      </c>
      <c r="I16" s="153">
        <v>1040064</v>
      </c>
      <c r="J16" s="153">
        <v>41574173</v>
      </c>
      <c r="M16" s="146">
        <v>2716203</v>
      </c>
      <c r="N16" s="146">
        <v>1691777</v>
      </c>
      <c r="O16" s="146">
        <v>1024426</v>
      </c>
      <c r="P16" s="146">
        <v>14268587</v>
      </c>
      <c r="Q16" s="146">
        <v>2105383</v>
      </c>
      <c r="R16" s="146">
        <v>980927</v>
      </c>
      <c r="S16" s="146">
        <v>507045</v>
      </c>
      <c r="T16" s="146">
        <v>20578145</v>
      </c>
      <c r="V16" s="146">
        <v>27011080</v>
      </c>
      <c r="W16" s="146">
        <v>13209245</v>
      </c>
      <c r="X16" s="146">
        <v>13801835</v>
      </c>
      <c r="Y16" s="146">
        <v>121900119</v>
      </c>
      <c r="Z16" s="146">
        <v>21054181</v>
      </c>
      <c r="AA16" s="146">
        <v>8816710</v>
      </c>
      <c r="AB16" s="146">
        <v>4433935</v>
      </c>
      <c r="AC16" s="146">
        <v>183216025</v>
      </c>
    </row>
    <row r="17" spans="1:29" ht="27.75" customHeight="1" x14ac:dyDescent="0.15">
      <c r="A17" s="151" t="s">
        <v>147</v>
      </c>
      <c r="B17" s="153">
        <v>4020509</v>
      </c>
      <c r="C17" s="153">
        <v>1989822</v>
      </c>
      <c r="D17" s="153">
        <v>2030687</v>
      </c>
      <c r="E17" s="153"/>
      <c r="F17" s="153">
        <v>11394579</v>
      </c>
      <c r="G17" s="153">
        <v>2347141</v>
      </c>
      <c r="H17" s="153">
        <v>1140345</v>
      </c>
      <c r="I17" s="153">
        <v>724327</v>
      </c>
      <c r="J17" s="153">
        <v>19626901</v>
      </c>
      <c r="M17" s="146">
        <v>3352442</v>
      </c>
      <c r="N17" s="146">
        <v>2297648</v>
      </c>
      <c r="O17" s="146">
        <v>1054794</v>
      </c>
      <c r="P17" s="146">
        <v>17209932</v>
      </c>
      <c r="Q17" s="146">
        <v>3246893</v>
      </c>
      <c r="R17" s="146">
        <v>1019532</v>
      </c>
      <c r="S17" s="146">
        <v>620962</v>
      </c>
      <c r="T17" s="146">
        <v>25449761</v>
      </c>
      <c r="V17" s="146">
        <v>27011080</v>
      </c>
      <c r="W17" s="146">
        <v>13209245</v>
      </c>
      <c r="X17" s="146">
        <v>13801835</v>
      </c>
      <c r="Y17" s="146">
        <v>121900119</v>
      </c>
      <c r="Z17" s="146">
        <v>21054181</v>
      </c>
      <c r="AA17" s="146">
        <v>8816710</v>
      </c>
      <c r="AB17" s="146">
        <v>4433935</v>
      </c>
      <c r="AC17" s="146">
        <v>183216025</v>
      </c>
    </row>
    <row r="18" spans="1:29" ht="18.75" customHeight="1" x14ac:dyDescent="0.15">
      <c r="A18" s="151" t="s">
        <v>110</v>
      </c>
      <c r="B18" s="153">
        <v>1683550</v>
      </c>
      <c r="C18" s="153">
        <v>682708</v>
      </c>
      <c r="D18" s="153">
        <v>1000842</v>
      </c>
      <c r="E18" s="153"/>
      <c r="F18" s="153">
        <v>5815359</v>
      </c>
      <c r="G18" s="153">
        <v>909268</v>
      </c>
      <c r="H18" s="153">
        <v>593017</v>
      </c>
      <c r="I18" s="153">
        <v>222322</v>
      </c>
      <c r="J18" s="153">
        <v>9223516</v>
      </c>
      <c r="M18" s="146">
        <v>719773</v>
      </c>
      <c r="N18" s="146">
        <v>108263</v>
      </c>
      <c r="O18" s="146">
        <v>611510</v>
      </c>
      <c r="P18" s="146">
        <v>680330</v>
      </c>
      <c r="Q18" s="146">
        <v>76098</v>
      </c>
      <c r="R18" s="146">
        <v>21952</v>
      </c>
      <c r="S18" s="146">
        <v>31735</v>
      </c>
      <c r="T18" s="146">
        <v>1529888</v>
      </c>
      <c r="V18" s="146">
        <v>27011080</v>
      </c>
      <c r="W18" s="146">
        <v>13209245</v>
      </c>
      <c r="X18" s="146">
        <v>13801835</v>
      </c>
      <c r="Y18" s="146">
        <v>121900119</v>
      </c>
      <c r="Z18" s="146">
        <v>21054181</v>
      </c>
      <c r="AA18" s="146">
        <v>8816710</v>
      </c>
      <c r="AB18" s="146">
        <v>4433935</v>
      </c>
      <c r="AC18" s="146">
        <v>183216025</v>
      </c>
    </row>
    <row r="19" spans="1:29" ht="9" customHeight="1" x14ac:dyDescent="0.15">
      <c r="A19" s="151" t="s">
        <v>111</v>
      </c>
      <c r="B19" s="153">
        <v>899474</v>
      </c>
      <c r="C19" s="153">
        <v>703072</v>
      </c>
      <c r="D19" s="153">
        <v>196402</v>
      </c>
      <c r="E19" s="153"/>
      <c r="F19" s="153">
        <v>5596032</v>
      </c>
      <c r="G19" s="153">
        <v>1393923</v>
      </c>
      <c r="H19" s="153">
        <v>318348</v>
      </c>
      <c r="I19" s="153">
        <v>295407</v>
      </c>
      <c r="J19" s="153">
        <v>8503184</v>
      </c>
      <c r="M19" s="146">
        <v>2598507</v>
      </c>
      <c r="N19" s="146">
        <v>750099</v>
      </c>
      <c r="O19" s="146">
        <v>1848408</v>
      </c>
      <c r="P19" s="146">
        <v>6574760</v>
      </c>
      <c r="Q19" s="146">
        <v>734708</v>
      </c>
      <c r="R19" s="146">
        <v>125077</v>
      </c>
      <c r="S19" s="146">
        <v>245070</v>
      </c>
      <c r="T19" s="146">
        <v>10278122</v>
      </c>
      <c r="V19" s="146">
        <v>27011080</v>
      </c>
      <c r="W19" s="146">
        <v>13209245</v>
      </c>
      <c r="X19" s="146">
        <v>13801835</v>
      </c>
      <c r="Y19" s="146">
        <v>121900119</v>
      </c>
      <c r="Z19" s="146">
        <v>21054181</v>
      </c>
      <c r="AA19" s="146">
        <v>8816710</v>
      </c>
      <c r="AB19" s="146">
        <v>4433935</v>
      </c>
      <c r="AC19" s="146">
        <v>183216025</v>
      </c>
    </row>
    <row r="20" spans="1:29" ht="9" customHeight="1" x14ac:dyDescent="0.15">
      <c r="A20" s="151" t="s">
        <v>148</v>
      </c>
      <c r="B20" s="153">
        <v>166363</v>
      </c>
      <c r="C20" s="153">
        <v>151091</v>
      </c>
      <c r="D20" s="153">
        <v>15272</v>
      </c>
      <c r="E20" s="153"/>
      <c r="F20" s="153">
        <v>763835</v>
      </c>
      <c r="G20" s="153">
        <v>142391</v>
      </c>
      <c r="H20" s="153">
        <v>40187</v>
      </c>
      <c r="I20" s="153">
        <v>54022</v>
      </c>
      <c r="J20" s="153">
        <v>1166798</v>
      </c>
      <c r="M20" s="146">
        <v>3125002</v>
      </c>
      <c r="N20" s="146">
        <v>1134022</v>
      </c>
      <c r="O20" s="146">
        <v>1990980</v>
      </c>
      <c r="P20" s="146">
        <v>10863636</v>
      </c>
      <c r="Q20" s="146">
        <v>1854222</v>
      </c>
      <c r="R20" s="146">
        <v>726505</v>
      </c>
      <c r="S20" s="146">
        <v>348231</v>
      </c>
      <c r="T20" s="146">
        <v>16917596</v>
      </c>
      <c r="V20" s="146">
        <v>27011080</v>
      </c>
      <c r="W20" s="146">
        <v>13209245</v>
      </c>
      <c r="X20" s="146">
        <v>13801835</v>
      </c>
      <c r="Y20" s="146">
        <v>121900119</v>
      </c>
      <c r="Z20" s="146">
        <v>21054181</v>
      </c>
      <c r="AA20" s="146">
        <v>8816710</v>
      </c>
      <c r="AB20" s="146">
        <v>4433935</v>
      </c>
      <c r="AC20" s="146">
        <v>183216025</v>
      </c>
    </row>
    <row r="21" spans="1:29" ht="18.75" customHeight="1" thickBot="1" x14ac:dyDescent="0.2">
      <c r="A21" s="164" t="s">
        <v>69</v>
      </c>
      <c r="B21" s="166">
        <v>562396</v>
      </c>
      <c r="C21" s="166">
        <v>371969</v>
      </c>
      <c r="D21" s="166">
        <v>190427</v>
      </c>
      <c r="E21" s="166"/>
      <c r="F21" s="166">
        <v>922420</v>
      </c>
      <c r="G21" s="166">
        <v>656862</v>
      </c>
      <c r="H21" s="166">
        <v>120547</v>
      </c>
      <c r="I21" s="166">
        <v>106363</v>
      </c>
      <c r="J21" s="166">
        <v>2368588</v>
      </c>
      <c r="M21" s="146">
        <v>2160682</v>
      </c>
      <c r="N21" s="146">
        <v>919459</v>
      </c>
      <c r="O21" s="146">
        <v>1241223</v>
      </c>
      <c r="P21" s="146">
        <v>6851118</v>
      </c>
      <c r="Q21" s="146">
        <v>1928765</v>
      </c>
      <c r="R21" s="146">
        <v>285246</v>
      </c>
      <c r="S21" s="146">
        <v>282155</v>
      </c>
      <c r="T21" s="146">
        <v>11507966</v>
      </c>
      <c r="V21" s="146">
        <v>27011080</v>
      </c>
      <c r="W21" s="146">
        <v>13209245</v>
      </c>
      <c r="X21" s="146">
        <v>13801835</v>
      </c>
      <c r="Y21" s="146">
        <v>121900119</v>
      </c>
      <c r="Z21" s="146">
        <v>21054181</v>
      </c>
      <c r="AA21" s="146">
        <v>8816710</v>
      </c>
      <c r="AB21" s="146">
        <v>4433935</v>
      </c>
      <c r="AC21" s="146">
        <v>183216025</v>
      </c>
    </row>
    <row r="22" spans="1:29" ht="9.1999999999999993" customHeight="1" x14ac:dyDescent="0.15">
      <c r="A22" s="167" t="s">
        <v>0</v>
      </c>
      <c r="B22" s="169">
        <v>29511297</v>
      </c>
      <c r="C22" s="169">
        <v>15426006</v>
      </c>
      <c r="D22" s="169">
        <v>14085291</v>
      </c>
      <c r="E22" s="169">
        <f t="shared" ref="E22" si="0">SUM(E8:E21)</f>
        <v>0</v>
      </c>
      <c r="F22" s="169">
        <v>121712266</v>
      </c>
      <c r="G22" s="169">
        <v>21910670</v>
      </c>
      <c r="H22" s="169">
        <v>10027294</v>
      </c>
      <c r="I22" s="169">
        <v>4929818</v>
      </c>
      <c r="J22" s="354">
        <v>188091345</v>
      </c>
      <c r="M22" s="146"/>
      <c r="N22" s="146"/>
      <c r="O22" s="146"/>
      <c r="P22" s="146"/>
      <c r="Q22" s="146"/>
      <c r="R22" s="146"/>
      <c r="S22" s="146"/>
      <c r="T22" s="146"/>
      <c r="V22" s="146"/>
      <c r="W22" s="146"/>
      <c r="X22" s="146"/>
      <c r="Y22" s="146"/>
      <c r="Z22" s="146"/>
      <c r="AA22" s="146"/>
      <c r="AB22" s="146"/>
      <c r="AC22" s="146"/>
    </row>
    <row r="23" spans="1:29" ht="9.1999999999999993" customHeight="1" x14ac:dyDescent="0.15">
      <c r="A23" s="530"/>
      <c r="B23" s="530"/>
      <c r="C23" s="530"/>
      <c r="D23" s="530"/>
      <c r="E23" s="530"/>
      <c r="F23" s="530"/>
      <c r="G23" s="530"/>
      <c r="H23" s="530"/>
      <c r="I23" s="530"/>
      <c r="J23" s="530"/>
      <c r="K23" s="50"/>
    </row>
    <row r="24" spans="1:29" ht="9.1999999999999993" customHeight="1" x14ac:dyDescent="0.15">
      <c r="A24" s="531" t="s">
        <v>309</v>
      </c>
      <c r="B24" s="531"/>
      <c r="C24" s="531"/>
      <c r="D24" s="531"/>
      <c r="E24" s="531"/>
      <c r="F24" s="531"/>
      <c r="G24" s="531"/>
      <c r="H24" s="531"/>
      <c r="I24" s="531"/>
      <c r="J24" s="531"/>
    </row>
    <row r="25" spans="1:29" ht="18.75" customHeight="1" x14ac:dyDescent="0.15">
      <c r="A25" s="149" t="s">
        <v>149</v>
      </c>
      <c r="B25" s="334">
        <f>(B8/B$22)*100</f>
        <v>3.5071687970881116</v>
      </c>
      <c r="C25" s="334">
        <f t="shared" ref="C25:J25" si="1">(C8/C$22)*100</f>
        <v>1.9572532254946613</v>
      </c>
      <c r="D25" s="334">
        <f t="shared" si="1"/>
        <v>5.2046138059909444</v>
      </c>
      <c r="E25" s="334"/>
      <c r="F25" s="334">
        <f t="shared" si="1"/>
        <v>2.0450190287312537</v>
      </c>
      <c r="G25" s="334">
        <f t="shared" si="1"/>
        <v>0.6860995122467729</v>
      </c>
      <c r="H25" s="334">
        <f t="shared" si="1"/>
        <v>0.57686550329530584</v>
      </c>
      <c r="I25" s="334">
        <f t="shared" si="1"/>
        <v>1.8226839205828693</v>
      </c>
      <c r="J25" s="334">
        <f t="shared" si="1"/>
        <v>2.0320328933795437</v>
      </c>
      <c r="K25" s="148"/>
      <c r="M25" s="51">
        <f t="shared" ref="M25:M38" si="2">M8/V8*100</f>
        <v>7.0766996358531387</v>
      </c>
      <c r="N25" s="51">
        <f t="shared" ref="N25:N38" si="3">N8/W8*100</f>
        <v>8.9980691553529368</v>
      </c>
      <c r="O25" s="51">
        <f t="shared" ref="O25:O38" si="4">O8/X8*100</f>
        <v>5.2378252601918511</v>
      </c>
      <c r="P25" s="51">
        <f t="shared" ref="P25:P38" si="5">P8/Y8*100</f>
        <v>14.829598320572599</v>
      </c>
      <c r="Q25" s="51">
        <f t="shared" ref="Q25:Q38" si="6">Q8/Z8*100</f>
        <v>8.6701306500594821</v>
      </c>
      <c r="R25" s="51">
        <f t="shared" ref="R25:R38" si="7">R8/AA8*100</f>
        <v>14.920418160515659</v>
      </c>
      <c r="S25" s="51">
        <f t="shared" ref="S25:S38" si="8">S8/AB8*100</f>
        <v>10.671469022437179</v>
      </c>
      <c r="T25" s="51">
        <f t="shared" ref="T25:T38" si="9">T8/AC8*100</f>
        <v>12.882536885078693</v>
      </c>
      <c r="U25" s="51"/>
    </row>
    <row r="26" spans="1:29" ht="9" customHeight="1" x14ac:dyDescent="0.15">
      <c r="A26" s="151" t="s">
        <v>43</v>
      </c>
      <c r="B26" s="334">
        <f t="shared" ref="B26:J26" si="10">(B9/B$22)*100</f>
        <v>0.51555172244716996</v>
      </c>
      <c r="C26" s="334">
        <f t="shared" si="10"/>
        <v>0.69126123767876146</v>
      </c>
      <c r="D26" s="334">
        <f t="shared" si="10"/>
        <v>0.32311721497269741</v>
      </c>
      <c r="E26" s="334"/>
      <c r="F26" s="334">
        <f t="shared" si="10"/>
        <v>0.89842054210049793</v>
      </c>
      <c r="G26" s="334">
        <f t="shared" si="10"/>
        <v>0.58289865166149635</v>
      </c>
      <c r="H26" s="334">
        <f t="shared" si="10"/>
        <v>0.49349306004192156</v>
      </c>
      <c r="I26" s="334">
        <f t="shared" si="10"/>
        <v>0.69387957121337951</v>
      </c>
      <c r="J26" s="334">
        <f t="shared" si="10"/>
        <v>0.7746459572608192</v>
      </c>
      <c r="K26" s="148"/>
      <c r="M26" s="51">
        <f t="shared" si="2"/>
        <v>1.967052039385319</v>
      </c>
      <c r="N26" s="51">
        <f t="shared" si="3"/>
        <v>2.6356540438155247</v>
      </c>
      <c r="O26" s="51">
        <f t="shared" si="4"/>
        <v>1.3271568599392762</v>
      </c>
      <c r="P26" s="51">
        <f t="shared" si="5"/>
        <v>4.8871125384217224</v>
      </c>
      <c r="Q26" s="51">
        <f t="shared" si="6"/>
        <v>2.4239413539762009</v>
      </c>
      <c r="R26" s="51">
        <f t="shared" si="7"/>
        <v>13.170944717473979</v>
      </c>
      <c r="S26" s="51">
        <f t="shared" si="8"/>
        <v>4.2525882765534453</v>
      </c>
      <c r="T26" s="51">
        <f t="shared" si="9"/>
        <v>4.5568393921874462</v>
      </c>
    </row>
    <row r="27" spans="1:29" ht="9" customHeight="1" x14ac:dyDescent="0.15">
      <c r="A27" s="151" t="s">
        <v>44</v>
      </c>
      <c r="B27" s="334">
        <f t="shared" ref="B27:J27" si="11">(B10/B$22)*100</f>
        <v>9.8757435161185896</v>
      </c>
      <c r="C27" s="334">
        <f t="shared" si="11"/>
        <v>6.0291302881640263</v>
      </c>
      <c r="D27" s="334">
        <f t="shared" si="11"/>
        <v>14.08849842008944</v>
      </c>
      <c r="E27" s="334"/>
      <c r="F27" s="334">
        <f t="shared" si="11"/>
        <v>6.2979387796460884</v>
      </c>
      <c r="G27" s="334">
        <f t="shared" si="11"/>
        <v>3.329031015482411</v>
      </c>
      <c r="H27" s="334">
        <f t="shared" si="11"/>
        <v>1.8935716854417552</v>
      </c>
      <c r="I27" s="334">
        <f t="shared" si="11"/>
        <v>5.2760771290136876</v>
      </c>
      <c r="J27" s="334">
        <f t="shared" si="11"/>
        <v>6.2518623597486638</v>
      </c>
      <c r="K27" s="148"/>
      <c r="M27" s="51">
        <f t="shared" si="2"/>
        <v>1.5283468857964955</v>
      </c>
      <c r="N27" s="51">
        <f t="shared" si="3"/>
        <v>2.2307785191356508</v>
      </c>
      <c r="O27" s="51">
        <f t="shared" si="4"/>
        <v>0.85607457269268905</v>
      </c>
      <c r="P27" s="51">
        <f t="shared" si="5"/>
        <v>2.7981039132537679</v>
      </c>
      <c r="Q27" s="51">
        <f t="shared" si="6"/>
        <v>2.9531474057338065</v>
      </c>
      <c r="R27" s="51">
        <f t="shared" si="7"/>
        <v>1.7317570839916478</v>
      </c>
      <c r="S27" s="51">
        <f t="shared" si="8"/>
        <v>2.5652383266782217</v>
      </c>
      <c r="T27" s="51">
        <f t="shared" si="9"/>
        <v>2.5717734024630214</v>
      </c>
    </row>
    <row r="28" spans="1:29" ht="18.75" customHeight="1" x14ac:dyDescent="0.15">
      <c r="A28" s="151" t="s">
        <v>130</v>
      </c>
      <c r="B28" s="334">
        <f t="shared" ref="B28:J28" si="12">(B11/B$22)*100</f>
        <v>9.7616177289666393</v>
      </c>
      <c r="C28" s="334">
        <f t="shared" si="12"/>
        <v>7.6981689233104156</v>
      </c>
      <c r="D28" s="334">
        <f t="shared" si="12"/>
        <v>12.021476872575795</v>
      </c>
      <c r="E28" s="334"/>
      <c r="F28" s="334">
        <f t="shared" si="12"/>
        <v>10.0868198444354</v>
      </c>
      <c r="G28" s="334">
        <f t="shared" si="12"/>
        <v>8.2372606588479496</v>
      </c>
      <c r="H28" s="334">
        <f t="shared" si="12"/>
        <v>11.553446024420944</v>
      </c>
      <c r="I28" s="334">
        <f t="shared" si="12"/>
        <v>7.1573636186974845</v>
      </c>
      <c r="J28" s="334">
        <f t="shared" si="12"/>
        <v>9.8217485764695862</v>
      </c>
      <c r="K28" s="148"/>
      <c r="M28" s="51">
        <f t="shared" si="2"/>
        <v>4.6323212548332018</v>
      </c>
      <c r="N28" s="51">
        <f t="shared" si="3"/>
        <v>6.2924035400963492</v>
      </c>
      <c r="O28" s="51">
        <f t="shared" si="4"/>
        <v>3.0435155904993794</v>
      </c>
      <c r="P28" s="51">
        <f t="shared" si="5"/>
        <v>8.8804162693229198</v>
      </c>
      <c r="Q28" s="51">
        <f t="shared" si="6"/>
        <v>5.9139369990217139</v>
      </c>
      <c r="R28" s="51">
        <f t="shared" si="7"/>
        <v>7.1811934383687337</v>
      </c>
      <c r="S28" s="51">
        <f t="shared" si="8"/>
        <v>7.295325709555958</v>
      </c>
      <c r="T28" s="51">
        <f t="shared" si="9"/>
        <v>7.7931087086951036</v>
      </c>
    </row>
    <row r="29" spans="1:29" ht="27.75" customHeight="1" x14ac:dyDescent="0.15">
      <c r="A29" s="151" t="s">
        <v>291</v>
      </c>
      <c r="B29" s="334">
        <f t="shared" ref="B29:J29" si="13">(B12/B$22)*100</f>
        <v>18.430247237185135</v>
      </c>
      <c r="C29" s="334">
        <f t="shared" si="13"/>
        <v>20.768869142148656</v>
      </c>
      <c r="D29" s="334">
        <f t="shared" si="13"/>
        <v>15.86902251433783</v>
      </c>
      <c r="E29" s="334"/>
      <c r="F29" s="334">
        <f t="shared" si="13"/>
        <v>18.030628893229217</v>
      </c>
      <c r="G29" s="334">
        <f t="shared" si="13"/>
        <v>19.263459310007409</v>
      </c>
      <c r="H29" s="334">
        <f t="shared" si="13"/>
        <v>16.718049754998706</v>
      </c>
      <c r="I29" s="334">
        <f t="shared" si="13"/>
        <v>18.294083067569634</v>
      </c>
      <c r="J29" s="334">
        <f t="shared" si="13"/>
        <v>18.173870786026864</v>
      </c>
      <c r="K29" s="148"/>
      <c r="M29" s="51">
        <f t="shared" si="2"/>
        <v>4.4954329852786339</v>
      </c>
      <c r="N29" s="51">
        <f t="shared" si="3"/>
        <v>5.9608781576842578</v>
      </c>
      <c r="O29" s="51">
        <f t="shared" si="4"/>
        <v>3.0929075735219267</v>
      </c>
      <c r="P29" s="51">
        <f t="shared" si="5"/>
        <v>7.1286041976710459</v>
      </c>
      <c r="Q29" s="51">
        <f t="shared" si="6"/>
        <v>9.0712908756697779</v>
      </c>
      <c r="R29" s="51">
        <f t="shared" si="7"/>
        <v>10.373552039252736</v>
      </c>
      <c r="S29" s="51">
        <f t="shared" si="8"/>
        <v>6.8671281829796786</v>
      </c>
      <c r="T29" s="51">
        <f t="shared" si="9"/>
        <v>7.1134705602307449</v>
      </c>
    </row>
    <row r="30" spans="1:29" ht="18.75" customHeight="1" x14ac:dyDescent="0.15">
      <c r="A30" s="151" t="s">
        <v>105</v>
      </c>
      <c r="B30" s="334">
        <f t="shared" ref="B30:J30" si="14">(B13/B$22)*100</f>
        <v>1.4550665123257713</v>
      </c>
      <c r="C30" s="334">
        <f t="shared" si="14"/>
        <v>1.9484563924064335</v>
      </c>
      <c r="D30" s="334">
        <f t="shared" si="14"/>
        <v>0.91471308615491154</v>
      </c>
      <c r="E30" s="334"/>
      <c r="F30" s="334">
        <f t="shared" si="14"/>
        <v>2.2277458871729494</v>
      </c>
      <c r="G30" s="334">
        <f t="shared" si="14"/>
        <v>1.9111921269408922</v>
      </c>
      <c r="H30" s="334">
        <f t="shared" si="14"/>
        <v>2.6573969008986871</v>
      </c>
      <c r="I30" s="334">
        <f t="shared" si="14"/>
        <v>2.1207476624897712</v>
      </c>
      <c r="J30" s="334">
        <f t="shared" si="14"/>
        <v>2.0897388978743279</v>
      </c>
      <c r="K30" s="148"/>
      <c r="M30" s="51">
        <f t="shared" si="2"/>
        <v>8.9872304254402255</v>
      </c>
      <c r="N30" s="51">
        <f t="shared" si="3"/>
        <v>7.2803328275007395</v>
      </c>
      <c r="O30" s="51">
        <f t="shared" si="4"/>
        <v>10.620841359138113</v>
      </c>
      <c r="P30" s="51">
        <f t="shared" si="5"/>
        <v>5.3403992165093781</v>
      </c>
      <c r="Q30" s="51">
        <f t="shared" si="6"/>
        <v>6.5035348560934292</v>
      </c>
      <c r="R30" s="51">
        <f t="shared" si="7"/>
        <v>6.6038805858421119</v>
      </c>
      <c r="S30" s="51">
        <f t="shared" si="8"/>
        <v>7.8186080761219996</v>
      </c>
      <c r="T30" s="51">
        <f t="shared" si="9"/>
        <v>6.1324788593137534</v>
      </c>
    </row>
    <row r="31" spans="1:29" ht="27.75" customHeight="1" x14ac:dyDescent="0.15">
      <c r="A31" s="151" t="s">
        <v>106</v>
      </c>
      <c r="B31" s="334">
        <f t="shared" ref="B31:J31" si="15">(B14/B$22)*100</f>
        <v>4.5399800625502831</v>
      </c>
      <c r="C31" s="334">
        <f t="shared" si="15"/>
        <v>5.5707485139056736</v>
      </c>
      <c r="D31" s="334">
        <f t="shared" si="15"/>
        <v>3.4110974349056757</v>
      </c>
      <c r="E31" s="334"/>
      <c r="F31" s="334">
        <f t="shared" si="15"/>
        <v>6.5922953073603932</v>
      </c>
      <c r="G31" s="334">
        <f t="shared" si="15"/>
        <v>4.9333452605511381</v>
      </c>
      <c r="H31" s="334">
        <f t="shared" si="15"/>
        <v>6.8876408730012297</v>
      </c>
      <c r="I31" s="334">
        <f t="shared" si="15"/>
        <v>4.9162261162582475</v>
      </c>
      <c r="J31" s="334">
        <f t="shared" si="15"/>
        <v>6.0488551453550397</v>
      </c>
      <c r="K31" s="148"/>
      <c r="M31" s="51">
        <f t="shared" si="2"/>
        <v>9.1690224900300166</v>
      </c>
      <c r="N31" s="51">
        <f t="shared" si="3"/>
        <v>4.5279877843131837</v>
      </c>
      <c r="O31" s="51">
        <f t="shared" si="4"/>
        <v>13.61079160850713</v>
      </c>
      <c r="P31" s="51">
        <f t="shared" si="5"/>
        <v>3.0752644302176604</v>
      </c>
      <c r="Q31" s="51">
        <f t="shared" si="6"/>
        <v>5.6915013697279413</v>
      </c>
      <c r="R31" s="51">
        <f t="shared" si="7"/>
        <v>2.2275996375065077</v>
      </c>
      <c r="S31" s="51">
        <f t="shared" si="8"/>
        <v>4.6234777911719505</v>
      </c>
      <c r="T31" s="51">
        <f t="shared" si="9"/>
        <v>4.270971930539373</v>
      </c>
    </row>
    <row r="32" spans="1:29" ht="9" customHeight="1" x14ac:dyDescent="0.15">
      <c r="A32" s="151" t="s">
        <v>131</v>
      </c>
      <c r="B32" s="334">
        <f t="shared" ref="B32:J32" si="16">(B15/B$22)*100</f>
        <v>10.843372963241839</v>
      </c>
      <c r="C32" s="334">
        <f t="shared" si="16"/>
        <v>9.724331755089425</v>
      </c>
      <c r="D32" s="334">
        <f t="shared" si="16"/>
        <v>12.068930631252133</v>
      </c>
      <c r="E32" s="334"/>
      <c r="F32" s="334">
        <f t="shared" si="16"/>
        <v>11.016662856313923</v>
      </c>
      <c r="G32" s="334">
        <f t="shared" si="16"/>
        <v>9.7769762403431759</v>
      </c>
      <c r="H32" s="334">
        <f t="shared" si="16"/>
        <v>13.684090642998997</v>
      </c>
      <c r="I32" s="334">
        <f t="shared" si="16"/>
        <v>10.173397882031345</v>
      </c>
      <c r="J32" s="334">
        <f t="shared" si="16"/>
        <v>10.965164292913105</v>
      </c>
      <c r="K32" s="148"/>
      <c r="M32" s="51">
        <f t="shared" si="2"/>
        <v>5.4518664192620214</v>
      </c>
      <c r="N32" s="51">
        <f t="shared" si="3"/>
        <v>6.7917204957588417</v>
      </c>
      <c r="O32" s="51">
        <f t="shared" si="4"/>
        <v>4.1695397749647052</v>
      </c>
      <c r="P32" s="51">
        <f t="shared" si="5"/>
        <v>5.56387889990493</v>
      </c>
      <c r="Q32" s="51">
        <f t="shared" si="6"/>
        <v>8.2112004261766351</v>
      </c>
      <c r="R32" s="51">
        <f t="shared" si="7"/>
        <v>6.2457424594888566</v>
      </c>
      <c r="S32" s="51">
        <f t="shared" si="8"/>
        <v>7.2764034655447132</v>
      </c>
      <c r="T32" s="51">
        <f t="shared" si="9"/>
        <v>5.9258375461425938</v>
      </c>
    </row>
    <row r="33" spans="1:20" ht="18.75" customHeight="1" x14ac:dyDescent="0.15">
      <c r="A33" s="151" t="s">
        <v>108</v>
      </c>
      <c r="B33" s="334">
        <f t="shared" ref="B33:J33" si="17">(B16/B$22)*100</f>
        <v>16.225538985968662</v>
      </c>
      <c r="C33" s="334">
        <f t="shared" si="17"/>
        <v>20.3384725767642</v>
      </c>
      <c r="D33" s="334">
        <f t="shared" si="17"/>
        <v>11.721113891079709</v>
      </c>
      <c r="E33" s="334"/>
      <c r="F33" s="334">
        <f t="shared" si="17"/>
        <v>22.681414870708267</v>
      </c>
      <c r="G33" s="334">
        <f t="shared" si="17"/>
        <v>26.407905372131481</v>
      </c>
      <c r="H33" s="334">
        <f t="shared" si="17"/>
        <v>23.471227631303123</v>
      </c>
      <c r="I33" s="334">
        <f t="shared" si="17"/>
        <v>21.097411709722348</v>
      </c>
      <c r="J33" s="334">
        <f t="shared" si="17"/>
        <v>22.103182365993501</v>
      </c>
      <c r="K33" s="148"/>
      <c r="M33" s="51">
        <f t="shared" si="2"/>
        <v>10.055884474075082</v>
      </c>
      <c r="N33" s="51">
        <f t="shared" si="3"/>
        <v>12.807522307293112</v>
      </c>
      <c r="O33" s="51">
        <f t="shared" si="4"/>
        <v>7.4223898488860351</v>
      </c>
      <c r="P33" s="51">
        <f t="shared" si="5"/>
        <v>11.705146079471834</v>
      </c>
      <c r="Q33" s="51">
        <f t="shared" si="6"/>
        <v>9.9998332872696398</v>
      </c>
      <c r="R33" s="51">
        <f t="shared" si="7"/>
        <v>11.125771404526178</v>
      </c>
      <c r="S33" s="51">
        <f t="shared" si="8"/>
        <v>11.435553295210688</v>
      </c>
      <c r="T33" s="51">
        <f t="shared" si="9"/>
        <v>11.231629438527552</v>
      </c>
    </row>
    <row r="34" spans="1:20" ht="27.75" customHeight="1" x14ac:dyDescent="0.15">
      <c r="A34" s="151" t="s">
        <v>147</v>
      </c>
      <c r="B34" s="334">
        <f t="shared" ref="B34:J34" si="18">(B17/B$22)*100</f>
        <v>13.623626911416331</v>
      </c>
      <c r="C34" s="334">
        <f t="shared" si="18"/>
        <v>12.899139284659944</v>
      </c>
      <c r="D34" s="334">
        <f t="shared" si="18"/>
        <v>14.417075231175557</v>
      </c>
      <c r="E34" s="334"/>
      <c r="F34" s="334">
        <f t="shared" si="18"/>
        <v>9.3618986602385661</v>
      </c>
      <c r="G34" s="334">
        <f t="shared" si="18"/>
        <v>10.712319614142334</v>
      </c>
      <c r="H34" s="334">
        <f t="shared" si="18"/>
        <v>11.372410143753639</v>
      </c>
      <c r="I34" s="334">
        <f t="shared" si="18"/>
        <v>14.692773648033253</v>
      </c>
      <c r="J34" s="334">
        <f t="shared" si="18"/>
        <v>10.434770935366537</v>
      </c>
      <c r="K34" s="148"/>
      <c r="M34" s="51">
        <f t="shared" si="2"/>
        <v>12.41135859802718</v>
      </c>
      <c r="N34" s="51">
        <f t="shared" si="3"/>
        <v>17.394241684517169</v>
      </c>
      <c r="O34" s="51">
        <f t="shared" si="4"/>
        <v>7.6424185624592678</v>
      </c>
      <c r="P34" s="51">
        <f t="shared" si="5"/>
        <v>14.118060048817508</v>
      </c>
      <c r="Q34" s="51">
        <f t="shared" si="6"/>
        <v>15.421606758296608</v>
      </c>
      <c r="R34" s="51">
        <f t="shared" si="7"/>
        <v>11.563633146604573</v>
      </c>
      <c r="S34" s="51">
        <f t="shared" si="8"/>
        <v>14.004761007998539</v>
      </c>
      <c r="T34" s="51">
        <f t="shared" si="9"/>
        <v>13.890575892583632</v>
      </c>
    </row>
    <row r="35" spans="1:20" ht="18.75" customHeight="1" x14ac:dyDescent="0.15">
      <c r="A35" s="151" t="s">
        <v>110</v>
      </c>
      <c r="B35" s="334">
        <f t="shared" ref="B35:J35" si="19">(B18/B$22)*100</f>
        <v>5.7047645178048256</v>
      </c>
      <c r="C35" s="334">
        <f t="shared" si="19"/>
        <v>4.4256951540145906</v>
      </c>
      <c r="D35" s="334">
        <f t="shared" si="19"/>
        <v>7.105582696161548</v>
      </c>
      <c r="E35" s="334"/>
      <c r="F35" s="334">
        <f t="shared" si="19"/>
        <v>4.7779563975910202</v>
      </c>
      <c r="G35" s="334">
        <f t="shared" si="19"/>
        <v>4.149886790317229</v>
      </c>
      <c r="H35" s="334">
        <f t="shared" si="19"/>
        <v>5.9140282512909268</v>
      </c>
      <c r="I35" s="334">
        <f t="shared" si="19"/>
        <v>4.5097405218610502</v>
      </c>
      <c r="J35" s="334">
        <f t="shared" si="19"/>
        <v>4.9037429127852752</v>
      </c>
      <c r="K35" s="148"/>
      <c r="M35" s="51">
        <f t="shared" si="2"/>
        <v>2.6647323987045319</v>
      </c>
      <c r="N35" s="51">
        <f t="shared" si="3"/>
        <v>0.81960021182134168</v>
      </c>
      <c r="O35" s="51">
        <f t="shared" si="4"/>
        <v>4.4306427369983776</v>
      </c>
      <c r="P35" s="51">
        <f t="shared" si="5"/>
        <v>0.55810445927456398</v>
      </c>
      <c r="Q35" s="51">
        <f t="shared" si="6"/>
        <v>0.36143889900063081</v>
      </c>
      <c r="R35" s="51">
        <f t="shared" si="7"/>
        <v>0.24898176303859376</v>
      </c>
      <c r="S35" s="51">
        <f t="shared" si="8"/>
        <v>0.71572993289256603</v>
      </c>
      <c r="T35" s="51">
        <f t="shared" si="9"/>
        <v>0.83501866171367922</v>
      </c>
    </row>
    <row r="36" spans="1:20" ht="9" customHeight="1" x14ac:dyDescent="0.15">
      <c r="A36" s="151" t="s">
        <v>111</v>
      </c>
      <c r="B36" s="334">
        <f t="shared" ref="B36:J36" si="20">(B19/B$22)*100</f>
        <v>3.0478972171233276</v>
      </c>
      <c r="C36" s="334">
        <f t="shared" si="20"/>
        <v>4.5577059933724904</v>
      </c>
      <c r="D36" s="334">
        <f t="shared" si="20"/>
        <v>1.3943765876047574</v>
      </c>
      <c r="E36" s="334"/>
      <c r="F36" s="334">
        <f t="shared" si="20"/>
        <v>4.5977551679138076</v>
      </c>
      <c r="G36" s="334">
        <f t="shared" si="20"/>
        <v>6.3618456213342629</v>
      </c>
      <c r="H36" s="334">
        <f t="shared" si="20"/>
        <v>3.1748146608646359</v>
      </c>
      <c r="I36" s="334">
        <f t="shared" si="20"/>
        <v>5.9922496124603386</v>
      </c>
      <c r="J36" s="334">
        <f t="shared" si="20"/>
        <v>4.5207736698357914</v>
      </c>
      <c r="K36" s="148"/>
      <c r="M36" s="51">
        <f t="shared" si="2"/>
        <v>9.6201521745890943</v>
      </c>
      <c r="N36" s="51">
        <f t="shared" si="3"/>
        <v>5.6785910171247487</v>
      </c>
      <c r="O36" s="51">
        <f t="shared" si="4"/>
        <v>13.392480057905342</v>
      </c>
      <c r="P36" s="51">
        <f t="shared" si="5"/>
        <v>5.3935632335190746</v>
      </c>
      <c r="Q36" s="51">
        <f t="shared" si="6"/>
        <v>3.4896061737096309</v>
      </c>
      <c r="R36" s="51">
        <f t="shared" si="7"/>
        <v>1.4186357496163535</v>
      </c>
      <c r="S36" s="51">
        <f t="shared" si="8"/>
        <v>5.527144624357371</v>
      </c>
      <c r="T36" s="51">
        <f t="shared" si="9"/>
        <v>5.6098378949112115</v>
      </c>
    </row>
    <row r="37" spans="1:20" ht="9" customHeight="1" x14ac:dyDescent="0.15">
      <c r="A37" s="151" t="s">
        <v>148</v>
      </c>
      <c r="B37" s="334">
        <f t="shared" ref="B37:J37" si="21">(B20/B$22)*100</f>
        <v>0.56372649429809885</v>
      </c>
      <c r="C37" s="334">
        <f t="shared" si="21"/>
        <v>0.97945638034887317</v>
      </c>
      <c r="D37" s="334">
        <f t="shared" si="21"/>
        <v>0.1084251649468939</v>
      </c>
      <c r="E37" s="334"/>
      <c r="F37" s="334">
        <f t="shared" si="21"/>
        <v>0.62757438104060936</v>
      </c>
      <c r="G37" s="334">
        <f t="shared" si="21"/>
        <v>0.64987058816549192</v>
      </c>
      <c r="H37" s="334">
        <f t="shared" si="21"/>
        <v>0.40077612165355875</v>
      </c>
      <c r="I37" s="334">
        <f t="shared" si="21"/>
        <v>1.0958213873209923</v>
      </c>
      <c r="J37" s="334">
        <f t="shared" si="21"/>
        <v>0.62033582672291487</v>
      </c>
      <c r="K37" s="148"/>
      <c r="M37" s="51">
        <f t="shared" si="2"/>
        <v>11.569333769697472</v>
      </c>
      <c r="N37" s="51">
        <f t="shared" si="3"/>
        <v>8.5850629615848586</v>
      </c>
      <c r="O37" s="51">
        <f t="shared" si="4"/>
        <v>14.425473134550588</v>
      </c>
      <c r="P37" s="51">
        <f t="shared" si="5"/>
        <v>8.9119158284004634</v>
      </c>
      <c r="Q37" s="51">
        <f t="shared" si="6"/>
        <v>8.8069063337111047</v>
      </c>
      <c r="R37" s="51">
        <f t="shared" si="7"/>
        <v>8.2400918256356395</v>
      </c>
      <c r="S37" s="51">
        <f t="shared" si="8"/>
        <v>7.8537687178544564</v>
      </c>
      <c r="T37" s="51">
        <f t="shared" si="9"/>
        <v>9.2336879375043743</v>
      </c>
    </row>
    <row r="38" spans="1:20" ht="18.75" customHeight="1" thickBot="1" x14ac:dyDescent="0.2">
      <c r="A38" s="164" t="s">
        <v>69</v>
      </c>
      <c r="B38" s="200">
        <f t="shared" ref="B38:J38" si="22">(B21/B$22)*100</f>
        <v>1.9056973334652152</v>
      </c>
      <c r="C38" s="200">
        <f t="shared" si="22"/>
        <v>2.4113111326418517</v>
      </c>
      <c r="D38" s="200">
        <f t="shared" si="22"/>
        <v>1.3519564487521059</v>
      </c>
      <c r="E38" s="200"/>
      <c r="F38" s="200">
        <f t="shared" si="22"/>
        <v>0.75786938351800959</v>
      </c>
      <c r="G38" s="200">
        <f t="shared" si="22"/>
        <v>2.9979092378279626</v>
      </c>
      <c r="H38" s="200">
        <f t="shared" si="22"/>
        <v>1.2021887460365679</v>
      </c>
      <c r="I38" s="200">
        <f t="shared" si="22"/>
        <v>2.1575441527455981</v>
      </c>
      <c r="J38" s="200">
        <f t="shared" si="22"/>
        <v>1.2592753802680288</v>
      </c>
      <c r="K38" s="148"/>
      <c r="M38" s="51">
        <f t="shared" si="2"/>
        <v>7.9992432735010972</v>
      </c>
      <c r="N38" s="51">
        <f t="shared" si="3"/>
        <v>6.960723341871546</v>
      </c>
      <c r="O38" s="51">
        <f t="shared" si="4"/>
        <v>8.9931737337825002</v>
      </c>
      <c r="P38" s="51">
        <f t="shared" si="5"/>
        <v>5.6202717898905412</v>
      </c>
      <c r="Q38" s="51">
        <f t="shared" si="6"/>
        <v>9.160959526281264</v>
      </c>
      <c r="R38" s="51">
        <f t="shared" si="7"/>
        <v>3.2352884465974272</v>
      </c>
      <c r="S38" s="51">
        <f t="shared" si="8"/>
        <v>6.3635348736506057</v>
      </c>
      <c r="T38" s="51">
        <f t="shared" si="9"/>
        <v>6.2810914056234983</v>
      </c>
    </row>
    <row r="39" spans="1:20" ht="9" customHeight="1" x14ac:dyDescent="0.15">
      <c r="A39" s="89" t="s">
        <v>0</v>
      </c>
      <c r="B39" s="205">
        <v>100</v>
      </c>
      <c r="C39" s="205">
        <v>100</v>
      </c>
      <c r="D39" s="205">
        <v>100</v>
      </c>
      <c r="E39" s="185"/>
      <c r="F39" s="205">
        <v>100</v>
      </c>
      <c r="G39" s="205">
        <v>100</v>
      </c>
      <c r="H39" s="205">
        <v>100</v>
      </c>
      <c r="I39" s="205">
        <v>100</v>
      </c>
      <c r="J39" s="205">
        <v>100</v>
      </c>
      <c r="K39" s="148"/>
      <c r="M39" s="51">
        <f t="shared" ref="M39:T39" si="23">SUM(M25:M38)</f>
        <v>97.628676824473501</v>
      </c>
      <c r="N39" s="51">
        <f t="shared" si="23"/>
        <v>96.963566047870245</v>
      </c>
      <c r="O39" s="51">
        <f t="shared" si="23"/>
        <v>98.265230674037184</v>
      </c>
      <c r="P39" s="51">
        <f t="shared" si="23"/>
        <v>98.810439225248004</v>
      </c>
      <c r="Q39" s="51">
        <f t="shared" si="23"/>
        <v>96.67903491472785</v>
      </c>
      <c r="R39" s="51">
        <f t="shared" si="23"/>
        <v>98.287490458459018</v>
      </c>
      <c r="S39" s="51">
        <f t="shared" si="23"/>
        <v>97.270731303007381</v>
      </c>
      <c r="T39" s="51">
        <f t="shared" si="23"/>
        <v>98.328858515514668</v>
      </c>
    </row>
    <row r="40" spans="1:20" ht="10.5" customHeight="1" x14ac:dyDescent="0.15">
      <c r="A40" s="486" t="s">
        <v>469</v>
      </c>
      <c r="B40" s="487"/>
      <c r="C40" s="487"/>
      <c r="D40" s="487"/>
      <c r="E40" s="487"/>
      <c r="F40" s="487"/>
      <c r="G40" s="487"/>
      <c r="H40" s="487"/>
      <c r="I40" s="487"/>
      <c r="J40" s="487"/>
    </row>
    <row r="41" spans="1:20" ht="18" customHeight="1" x14ac:dyDescent="0.15">
      <c r="A41" s="453"/>
      <c r="B41" s="453"/>
      <c r="C41" s="453"/>
      <c r="D41" s="453"/>
      <c r="E41" s="453"/>
      <c r="F41" s="453"/>
      <c r="G41" s="51"/>
      <c r="H41" s="51"/>
      <c r="I41" s="51"/>
      <c r="J41" s="51"/>
    </row>
    <row r="42" spans="1:20" x14ac:dyDescent="0.15">
      <c r="B42" s="51"/>
      <c r="C42" s="51"/>
      <c r="D42" s="51"/>
      <c r="E42" s="51"/>
      <c r="F42" s="51"/>
      <c r="G42" s="51"/>
      <c r="H42" s="51"/>
      <c r="I42" s="51"/>
      <c r="J42" s="51"/>
    </row>
    <row r="43" spans="1:20" s="52" customFormat="1" ht="12" customHeight="1" x14ac:dyDescent="0.15">
      <c r="I43" s="26"/>
    </row>
    <row r="44" spans="1:20" s="52" customFormat="1" ht="12" customHeight="1" x14ac:dyDescent="0.15">
      <c r="I44" s="26"/>
    </row>
    <row r="45" spans="1:20" s="52" customFormat="1" ht="12" customHeight="1" x14ac:dyDescent="0.15">
      <c r="I45" s="26"/>
    </row>
    <row r="46" spans="1:20" s="52" customFormat="1" ht="12" customHeight="1" x14ac:dyDescent="0.15">
      <c r="I46" s="26"/>
    </row>
    <row r="47" spans="1:20" s="52" customFormat="1" ht="12" customHeight="1" x14ac:dyDescent="0.15">
      <c r="I47" s="26"/>
    </row>
    <row r="48" spans="1:20" s="52" customFormat="1" ht="12" customHeight="1" x14ac:dyDescent="0.15">
      <c r="I48" s="26"/>
    </row>
    <row r="49" spans="9:9" s="52" customFormat="1" ht="12" customHeight="1" x14ac:dyDescent="0.15">
      <c r="I49" s="26"/>
    </row>
    <row r="50" spans="9:9" s="52" customFormat="1" ht="12" customHeight="1" x14ac:dyDescent="0.15">
      <c r="I50" s="26"/>
    </row>
    <row r="51" spans="9:9" s="52" customFormat="1" ht="12" customHeight="1" x14ac:dyDescent="0.15">
      <c r="I51" s="26"/>
    </row>
    <row r="52" spans="9:9" s="52" customFormat="1" ht="12" customHeight="1" x14ac:dyDescent="0.15">
      <c r="I52" s="26"/>
    </row>
    <row r="53" spans="9:9" s="52" customFormat="1" ht="12" customHeight="1" x14ac:dyDescent="0.15">
      <c r="I53" s="26"/>
    </row>
    <row r="54" spans="9:9" s="52" customFormat="1" ht="12" customHeight="1" x14ac:dyDescent="0.15">
      <c r="I54" s="26"/>
    </row>
    <row r="55" spans="9:9" s="52" customFormat="1" ht="12" customHeight="1" x14ac:dyDescent="0.15">
      <c r="I55" s="26"/>
    </row>
    <row r="56" spans="9:9" s="52" customFormat="1" ht="12" customHeight="1" x14ac:dyDescent="0.15">
      <c r="I56" s="26"/>
    </row>
    <row r="57" spans="9:9" s="52" customFormat="1" ht="12" customHeight="1" x14ac:dyDescent="0.15">
      <c r="I57" s="26"/>
    </row>
    <row r="58" spans="9:9" s="52" customFormat="1" ht="12" customHeight="1" x14ac:dyDescent="0.15">
      <c r="I58" s="26"/>
    </row>
    <row r="59" spans="9:9" s="52" customFormat="1" ht="12" customHeight="1" x14ac:dyDescent="0.15">
      <c r="I59" s="26"/>
    </row>
    <row r="60" spans="9:9" s="52" customFormat="1" ht="12" customHeight="1" x14ac:dyDescent="0.15">
      <c r="I60" s="26"/>
    </row>
    <row r="61" spans="9:9" s="52" customFormat="1" ht="12" customHeight="1" x14ac:dyDescent="0.15">
      <c r="I61" s="26"/>
    </row>
    <row r="62" spans="9:9" s="52" customFormat="1" ht="12" customHeight="1" x14ac:dyDescent="0.15">
      <c r="I62" s="26"/>
    </row>
    <row r="63" spans="9:9" s="52" customFormat="1" ht="12" customHeight="1" x14ac:dyDescent="0.15">
      <c r="I63" s="26"/>
    </row>
    <row r="64" spans="9:9" s="52" customFormat="1" ht="12" customHeight="1" x14ac:dyDescent="0.15">
      <c r="I64" s="26"/>
    </row>
    <row r="65" spans="9:9" s="52" customFormat="1" ht="12" customHeight="1" x14ac:dyDescent="0.15">
      <c r="I65" s="26"/>
    </row>
    <row r="66" spans="9:9" s="52" customFormat="1" ht="12" customHeight="1" x14ac:dyDescent="0.15">
      <c r="I66" s="26"/>
    </row>
    <row r="67" spans="9:9" s="52" customFormat="1" ht="12" customHeight="1" x14ac:dyDescent="0.15">
      <c r="I67" s="26"/>
    </row>
    <row r="68" spans="9:9" s="52" customFormat="1" ht="12" customHeight="1" x14ac:dyDescent="0.15">
      <c r="I68" s="26"/>
    </row>
    <row r="69" spans="9:9" s="52" customFormat="1" ht="12" customHeight="1" x14ac:dyDescent="0.15">
      <c r="I69" s="26"/>
    </row>
    <row r="70" spans="9:9" s="52" customFormat="1" ht="12" customHeight="1" x14ac:dyDescent="0.15">
      <c r="I70" s="26"/>
    </row>
    <row r="71" spans="9:9" s="52" customFormat="1" ht="12" customHeight="1" x14ac:dyDescent="0.15">
      <c r="I71" s="26"/>
    </row>
    <row r="72" spans="9:9" s="52" customFormat="1" ht="12" customHeight="1" x14ac:dyDescent="0.15">
      <c r="I72" s="26"/>
    </row>
  </sheetData>
  <mergeCells count="12">
    <mergeCell ref="A1:J1"/>
    <mergeCell ref="A2:J2"/>
    <mergeCell ref="A3:J3"/>
    <mergeCell ref="A4:J4"/>
    <mergeCell ref="A5:J5"/>
    <mergeCell ref="A40:J40"/>
    <mergeCell ref="A41:F41"/>
    <mergeCell ref="B6:D6"/>
    <mergeCell ref="F6:I6"/>
    <mergeCell ref="J6:J7"/>
    <mergeCell ref="A23:J23"/>
    <mergeCell ref="A24:J24"/>
  </mergeCells>
  <pageMargins left="1.05" right="1.05" top="0.5" bottom="0.25" header="0" footer="0"/>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showGridLines="0" view="pageLayout" zoomScale="140" zoomScaleNormal="100" zoomScaleSheetLayoutView="100" zoomScalePageLayoutView="140" workbookViewId="0">
      <selection activeCell="A2" sqref="A2:J2"/>
    </sheetView>
  </sheetViews>
  <sheetFormatPr defaultRowHeight="8.25" x14ac:dyDescent="0.15"/>
  <cols>
    <col min="1" max="1" width="15.28515625" style="143" customWidth="1"/>
    <col min="2" max="4" width="8.42578125" style="143" customWidth="1"/>
    <col min="5" max="5" width="0.7109375" style="182" customWidth="1"/>
    <col min="6" max="7" width="8.42578125" style="143" customWidth="1"/>
    <col min="8" max="8" width="8.7109375" style="143" customWidth="1"/>
    <col min="9" max="9" width="8.140625" style="44" customWidth="1"/>
    <col min="10" max="10" width="8.140625" style="143" customWidth="1"/>
    <col min="11" max="11" width="14.7109375" style="143" bestFit="1" customWidth="1"/>
    <col min="12" max="16384" width="9.140625" style="143"/>
  </cols>
  <sheetData>
    <row r="1" spans="1:29" ht="10.5" customHeight="1" x14ac:dyDescent="0.15">
      <c r="A1" s="478" t="s">
        <v>271</v>
      </c>
      <c r="B1" s="478"/>
      <c r="C1" s="478"/>
      <c r="D1" s="478"/>
      <c r="E1" s="478"/>
      <c r="F1" s="478"/>
      <c r="G1" s="478"/>
      <c r="H1" s="478"/>
      <c r="I1" s="478"/>
      <c r="J1" s="478"/>
    </row>
    <row r="2" spans="1:29" ht="12" customHeight="1" x14ac:dyDescent="0.15">
      <c r="A2" s="454" t="s">
        <v>396</v>
      </c>
      <c r="B2" s="454"/>
      <c r="C2" s="454"/>
      <c r="D2" s="454"/>
      <c r="E2" s="454"/>
      <c r="F2" s="454"/>
      <c r="G2" s="454"/>
      <c r="H2" s="454"/>
      <c r="I2" s="454"/>
      <c r="J2" s="454"/>
    </row>
    <row r="3" spans="1:29" ht="18.75" customHeight="1" x14ac:dyDescent="0.15">
      <c r="A3" s="463" t="s">
        <v>441</v>
      </c>
      <c r="B3" s="463"/>
      <c r="C3" s="463"/>
      <c r="D3" s="463"/>
      <c r="E3" s="463"/>
      <c r="F3" s="463"/>
      <c r="G3" s="463"/>
      <c r="H3" s="463"/>
      <c r="I3" s="463"/>
      <c r="J3" s="463"/>
    </row>
    <row r="4" spans="1:29" ht="7.5" customHeight="1" x14ac:dyDescent="0.15">
      <c r="A4" s="464"/>
      <c r="B4" s="532"/>
      <c r="C4" s="532"/>
      <c r="D4" s="532"/>
      <c r="E4" s="532"/>
      <c r="F4" s="532"/>
      <c r="G4" s="532"/>
      <c r="H4" s="532"/>
      <c r="I4" s="532"/>
      <c r="J4" s="532"/>
    </row>
    <row r="5" spans="1:29" ht="18" customHeight="1" x14ac:dyDescent="0.15">
      <c r="A5" s="491" t="s">
        <v>438</v>
      </c>
      <c r="B5" s="492"/>
      <c r="C5" s="492"/>
      <c r="D5" s="492"/>
      <c r="E5" s="492"/>
      <c r="F5" s="492"/>
      <c r="G5" s="492"/>
      <c r="H5" s="492"/>
      <c r="I5" s="492"/>
      <c r="J5" s="492"/>
    </row>
    <row r="6" spans="1:29" ht="9" customHeight="1" x14ac:dyDescent="0.15">
      <c r="A6" s="144"/>
      <c r="B6" s="521" t="s">
        <v>240</v>
      </c>
      <c r="C6" s="521"/>
      <c r="D6" s="521"/>
      <c r="E6" s="17"/>
      <c r="F6" s="521" t="s">
        <v>288</v>
      </c>
      <c r="G6" s="521"/>
      <c r="H6" s="521"/>
      <c r="I6" s="521"/>
      <c r="J6" s="533" t="s">
        <v>239</v>
      </c>
    </row>
    <row r="7" spans="1:29" ht="9" customHeight="1" x14ac:dyDescent="0.15">
      <c r="A7" s="143" t="s">
        <v>71</v>
      </c>
      <c r="B7" s="57" t="s">
        <v>0</v>
      </c>
      <c r="C7" s="46" t="s">
        <v>343</v>
      </c>
      <c r="D7" s="46" t="s">
        <v>81</v>
      </c>
      <c r="E7" s="184"/>
      <c r="F7" s="46" t="s">
        <v>60</v>
      </c>
      <c r="G7" s="46" t="s">
        <v>61</v>
      </c>
      <c r="H7" s="46" t="s">
        <v>62</v>
      </c>
      <c r="I7" s="170" t="s">
        <v>63</v>
      </c>
      <c r="J7" s="533"/>
      <c r="K7" s="145"/>
    </row>
    <row r="8" spans="1:29" ht="18.75" customHeight="1" x14ac:dyDescent="0.15">
      <c r="A8" s="149" t="s">
        <v>101</v>
      </c>
      <c r="B8" s="152">
        <v>846472</v>
      </c>
      <c r="C8" s="152">
        <v>178280</v>
      </c>
      <c r="D8" s="152">
        <v>668192</v>
      </c>
      <c r="E8" s="156"/>
      <c r="F8" s="152">
        <v>1659751</v>
      </c>
      <c r="G8" s="152">
        <v>87492</v>
      </c>
      <c r="H8" s="156">
        <v>34804</v>
      </c>
      <c r="I8" s="156">
        <v>56973</v>
      </c>
      <c r="J8" s="152">
        <v>2685492</v>
      </c>
      <c r="M8" s="146">
        <v>1911493</v>
      </c>
      <c r="N8" s="146">
        <v>1188577</v>
      </c>
      <c r="O8" s="146">
        <v>722916</v>
      </c>
      <c r="P8" s="146">
        <v>18077298</v>
      </c>
      <c r="Q8" s="146">
        <v>1825425</v>
      </c>
      <c r="R8" s="146">
        <v>1315490</v>
      </c>
      <c r="S8" s="146">
        <v>473166</v>
      </c>
      <c r="T8" s="146">
        <v>23602872</v>
      </c>
      <c r="V8" s="146">
        <v>27011080</v>
      </c>
      <c r="W8" s="146">
        <v>13209245</v>
      </c>
      <c r="X8" s="146">
        <v>13801835</v>
      </c>
      <c r="Y8" s="146">
        <v>121900119</v>
      </c>
      <c r="Z8" s="146">
        <v>21054181</v>
      </c>
      <c r="AA8" s="146">
        <v>8816710</v>
      </c>
      <c r="AB8" s="146">
        <v>4433935</v>
      </c>
      <c r="AC8" s="146">
        <v>183216025</v>
      </c>
    </row>
    <row r="9" spans="1:29" ht="9.1999999999999993" customHeight="1" x14ac:dyDescent="0.15">
      <c r="A9" s="151" t="s">
        <v>42</v>
      </c>
      <c r="B9" s="153">
        <v>188539</v>
      </c>
      <c r="C9" s="153">
        <v>123646</v>
      </c>
      <c r="D9" s="153">
        <v>64893</v>
      </c>
      <c r="E9" s="157"/>
      <c r="F9" s="153">
        <v>829288</v>
      </c>
      <c r="G9" s="153">
        <v>62837</v>
      </c>
      <c r="H9" s="157">
        <v>23040</v>
      </c>
      <c r="I9" s="157">
        <v>32882</v>
      </c>
      <c r="J9" s="153">
        <v>1136586</v>
      </c>
      <c r="M9" s="146">
        <v>531322</v>
      </c>
      <c r="N9" s="146">
        <v>348150</v>
      </c>
      <c r="O9" s="146">
        <v>183172</v>
      </c>
      <c r="P9" s="146">
        <v>5957396</v>
      </c>
      <c r="Q9" s="146">
        <v>510341</v>
      </c>
      <c r="R9" s="146">
        <v>1161244</v>
      </c>
      <c r="S9" s="146">
        <v>188557</v>
      </c>
      <c r="T9" s="146">
        <v>8348860</v>
      </c>
      <c r="V9" s="146">
        <v>27011080</v>
      </c>
      <c r="W9" s="146">
        <v>13209245</v>
      </c>
      <c r="X9" s="146">
        <v>13801835</v>
      </c>
      <c r="Y9" s="146">
        <v>121900119</v>
      </c>
      <c r="Z9" s="146">
        <v>21054181</v>
      </c>
      <c r="AA9" s="146">
        <v>8816710</v>
      </c>
      <c r="AB9" s="146">
        <v>4433935</v>
      </c>
      <c r="AC9" s="146">
        <v>183216025</v>
      </c>
    </row>
    <row r="10" spans="1:29" ht="9.1999999999999993" customHeight="1" x14ac:dyDescent="0.15">
      <c r="A10" s="151" t="s">
        <v>43</v>
      </c>
      <c r="B10" s="153">
        <v>152146</v>
      </c>
      <c r="C10" s="153">
        <v>106634</v>
      </c>
      <c r="D10" s="153">
        <v>45512</v>
      </c>
      <c r="E10" s="157"/>
      <c r="F10" s="153">
        <v>1093488</v>
      </c>
      <c r="G10" s="153">
        <v>127717</v>
      </c>
      <c r="H10" s="157">
        <v>49484</v>
      </c>
      <c r="I10" s="157">
        <v>34207</v>
      </c>
      <c r="J10" s="153">
        <v>1457042</v>
      </c>
      <c r="M10" s="146">
        <v>412823</v>
      </c>
      <c r="N10" s="146">
        <v>294669</v>
      </c>
      <c r="O10" s="146">
        <v>118154</v>
      </c>
      <c r="P10" s="146">
        <v>3410892</v>
      </c>
      <c r="Q10" s="146">
        <v>621761</v>
      </c>
      <c r="R10" s="146">
        <v>152684</v>
      </c>
      <c r="S10" s="146">
        <v>113741</v>
      </c>
      <c r="T10" s="146">
        <v>4711901</v>
      </c>
      <c r="V10" s="146">
        <v>27011080</v>
      </c>
      <c r="W10" s="146">
        <v>13209245</v>
      </c>
      <c r="X10" s="146">
        <v>13801835</v>
      </c>
      <c r="Y10" s="146">
        <v>121900119</v>
      </c>
      <c r="Z10" s="146">
        <v>21054181</v>
      </c>
      <c r="AA10" s="146">
        <v>8816710</v>
      </c>
      <c r="AB10" s="146">
        <v>4433935</v>
      </c>
      <c r="AC10" s="146">
        <v>183216025</v>
      </c>
    </row>
    <row r="11" spans="1:29" ht="9.1999999999999993" customHeight="1" x14ac:dyDescent="0.15">
      <c r="A11" s="151" t="s">
        <v>44</v>
      </c>
      <c r="B11" s="153">
        <v>2914460</v>
      </c>
      <c r="C11" s="153">
        <v>930054</v>
      </c>
      <c r="D11" s="153">
        <v>1984406</v>
      </c>
      <c r="E11" s="157"/>
      <c r="F11" s="153">
        <v>7665364</v>
      </c>
      <c r="G11" s="153">
        <v>729413</v>
      </c>
      <c r="H11" s="157">
        <v>189874</v>
      </c>
      <c r="I11" s="157">
        <v>260101</v>
      </c>
      <c r="J11" s="153">
        <v>11759212</v>
      </c>
      <c r="M11" s="146">
        <v>1251240</v>
      </c>
      <c r="N11" s="146">
        <v>831179</v>
      </c>
      <c r="O11" s="146">
        <v>420061</v>
      </c>
      <c r="P11" s="146">
        <v>10825238</v>
      </c>
      <c r="Q11" s="146">
        <v>1245131</v>
      </c>
      <c r="R11" s="146">
        <v>633145</v>
      </c>
      <c r="S11" s="146">
        <v>323470</v>
      </c>
      <c r="T11" s="146">
        <v>14278224</v>
      </c>
      <c r="V11" s="146">
        <v>27011080</v>
      </c>
      <c r="W11" s="146">
        <v>13209245</v>
      </c>
      <c r="X11" s="146">
        <v>13801835</v>
      </c>
      <c r="Y11" s="146">
        <v>121900119</v>
      </c>
      <c r="Z11" s="146">
        <v>21054181</v>
      </c>
      <c r="AA11" s="146">
        <v>8816710</v>
      </c>
      <c r="AB11" s="146">
        <v>4433935</v>
      </c>
      <c r="AC11" s="146">
        <v>183216025</v>
      </c>
    </row>
    <row r="12" spans="1:29" ht="18.75" customHeight="1" x14ac:dyDescent="0.15">
      <c r="A12" s="151" t="s">
        <v>117</v>
      </c>
      <c r="B12" s="153">
        <v>1394388</v>
      </c>
      <c r="C12" s="153">
        <v>509576</v>
      </c>
      <c r="D12" s="153">
        <v>884812</v>
      </c>
      <c r="E12" s="157"/>
      <c r="F12" s="153">
        <v>4458338</v>
      </c>
      <c r="G12" s="153">
        <v>809398</v>
      </c>
      <c r="H12" s="157">
        <v>407904</v>
      </c>
      <c r="I12" s="157">
        <v>138860</v>
      </c>
      <c r="J12" s="153">
        <v>7208888</v>
      </c>
      <c r="M12" s="146">
        <v>1214265</v>
      </c>
      <c r="N12" s="146">
        <v>787387</v>
      </c>
      <c r="O12" s="146">
        <v>426878</v>
      </c>
      <c r="P12" s="146">
        <v>8689777</v>
      </c>
      <c r="Q12" s="146">
        <v>1909886</v>
      </c>
      <c r="R12" s="146">
        <v>914606</v>
      </c>
      <c r="S12" s="146">
        <v>304484</v>
      </c>
      <c r="T12" s="146">
        <v>13033018</v>
      </c>
      <c r="V12" s="146">
        <v>27011080</v>
      </c>
      <c r="W12" s="146">
        <v>13209245</v>
      </c>
      <c r="X12" s="146">
        <v>13801835</v>
      </c>
      <c r="Y12" s="146">
        <v>121900119</v>
      </c>
      <c r="Z12" s="146">
        <v>21054181</v>
      </c>
      <c r="AA12" s="146">
        <v>8816710</v>
      </c>
      <c r="AB12" s="146">
        <v>4433935</v>
      </c>
      <c r="AC12" s="146">
        <v>183216025</v>
      </c>
    </row>
    <row r="13" spans="1:29" ht="18.75" customHeight="1" x14ac:dyDescent="0.15">
      <c r="A13" s="151" t="s">
        <v>132</v>
      </c>
      <c r="B13" s="153">
        <v>1486392</v>
      </c>
      <c r="C13" s="153">
        <v>677944</v>
      </c>
      <c r="D13" s="153">
        <v>808448</v>
      </c>
      <c r="E13" s="157"/>
      <c r="F13" s="153">
        <v>7818559</v>
      </c>
      <c r="G13" s="153">
        <v>995441</v>
      </c>
      <c r="H13" s="157">
        <v>750594</v>
      </c>
      <c r="I13" s="157">
        <v>213985</v>
      </c>
      <c r="J13" s="153">
        <v>11264971</v>
      </c>
      <c r="M13" s="146">
        <v>2427548</v>
      </c>
      <c r="N13" s="146">
        <v>961677</v>
      </c>
      <c r="O13" s="146">
        <v>1465871</v>
      </c>
      <c r="P13" s="146">
        <v>6509953</v>
      </c>
      <c r="Q13" s="146">
        <v>1369266</v>
      </c>
      <c r="R13" s="146">
        <v>582245</v>
      </c>
      <c r="S13" s="146">
        <v>346672</v>
      </c>
      <c r="T13" s="146">
        <v>11235684</v>
      </c>
      <c r="V13" s="146">
        <v>27011080</v>
      </c>
      <c r="W13" s="146">
        <v>13209245</v>
      </c>
      <c r="X13" s="146">
        <v>13801835</v>
      </c>
      <c r="Y13" s="146">
        <v>121900119</v>
      </c>
      <c r="Z13" s="146">
        <v>21054181</v>
      </c>
      <c r="AA13" s="146">
        <v>8816710</v>
      </c>
      <c r="AB13" s="146">
        <v>4433935</v>
      </c>
      <c r="AC13" s="146">
        <v>183216025</v>
      </c>
    </row>
    <row r="14" spans="1:29" ht="9.1999999999999993" customHeight="1" x14ac:dyDescent="0.15">
      <c r="A14" s="151" t="s">
        <v>102</v>
      </c>
      <c r="B14" s="153">
        <v>834205</v>
      </c>
      <c r="C14" s="153">
        <v>393231</v>
      </c>
      <c r="D14" s="153">
        <v>440974</v>
      </c>
      <c r="E14" s="157"/>
      <c r="F14" s="153">
        <v>3237248</v>
      </c>
      <c r="G14" s="153">
        <v>351777</v>
      </c>
      <c r="H14" s="157">
        <v>274264</v>
      </c>
      <c r="I14" s="157">
        <v>89408</v>
      </c>
      <c r="J14" s="153">
        <v>4786902</v>
      </c>
      <c r="M14" s="146">
        <v>2476652</v>
      </c>
      <c r="N14" s="146">
        <v>598113</v>
      </c>
      <c r="O14" s="146">
        <v>1878539</v>
      </c>
      <c r="P14" s="146">
        <v>3748751</v>
      </c>
      <c r="Q14" s="146">
        <v>1198299</v>
      </c>
      <c r="R14" s="146">
        <v>196401</v>
      </c>
      <c r="S14" s="146">
        <v>205002</v>
      </c>
      <c r="T14" s="146">
        <v>7825105</v>
      </c>
      <c r="V14" s="146">
        <v>27011080</v>
      </c>
      <c r="W14" s="146">
        <v>13209245</v>
      </c>
      <c r="X14" s="146">
        <v>13801835</v>
      </c>
      <c r="Y14" s="146">
        <v>121900119</v>
      </c>
      <c r="Z14" s="146">
        <v>21054181</v>
      </c>
      <c r="AA14" s="146">
        <v>8816710</v>
      </c>
      <c r="AB14" s="146">
        <v>4433935</v>
      </c>
      <c r="AC14" s="146">
        <v>183216025</v>
      </c>
    </row>
    <row r="15" spans="1:29" ht="9.1999999999999993" customHeight="1" x14ac:dyDescent="0.15">
      <c r="A15" s="151" t="s">
        <v>103</v>
      </c>
      <c r="B15" s="153">
        <v>3401854</v>
      </c>
      <c r="C15" s="153">
        <v>2167533</v>
      </c>
      <c r="D15" s="153">
        <v>1234321</v>
      </c>
      <c r="E15" s="157"/>
      <c r="F15" s="153">
        <v>14324243</v>
      </c>
      <c r="G15" s="153">
        <v>2552802</v>
      </c>
      <c r="H15" s="157">
        <v>1066075</v>
      </c>
      <c r="I15" s="157">
        <v>616534</v>
      </c>
      <c r="J15" s="153">
        <v>21961508</v>
      </c>
      <c r="M15" s="146">
        <v>1472608</v>
      </c>
      <c r="N15" s="146">
        <v>897135</v>
      </c>
      <c r="O15" s="146">
        <v>575473</v>
      </c>
      <c r="P15" s="146">
        <v>6782375</v>
      </c>
      <c r="Q15" s="146">
        <v>1728801</v>
      </c>
      <c r="R15" s="146">
        <v>550669</v>
      </c>
      <c r="S15" s="146">
        <v>322631</v>
      </c>
      <c r="T15" s="146">
        <v>10857084</v>
      </c>
      <c r="V15" s="146">
        <v>27011080</v>
      </c>
      <c r="W15" s="146">
        <v>13209245</v>
      </c>
      <c r="X15" s="146">
        <v>13801835</v>
      </c>
      <c r="Y15" s="146">
        <v>121900119</v>
      </c>
      <c r="Z15" s="146">
        <v>21054181</v>
      </c>
      <c r="AA15" s="146">
        <v>8816710</v>
      </c>
      <c r="AB15" s="146">
        <v>4433935</v>
      </c>
      <c r="AC15" s="146">
        <v>183216025</v>
      </c>
    </row>
    <row r="16" spans="1:29" ht="18.75" customHeight="1" x14ac:dyDescent="0.15">
      <c r="A16" s="151" t="s">
        <v>104</v>
      </c>
      <c r="B16" s="153">
        <v>1202946</v>
      </c>
      <c r="C16" s="153">
        <v>643043</v>
      </c>
      <c r="D16" s="153">
        <v>559903</v>
      </c>
      <c r="E16" s="157"/>
      <c r="F16" s="153">
        <v>4383996</v>
      </c>
      <c r="G16" s="153">
        <v>1316174</v>
      </c>
      <c r="H16" s="157">
        <v>336029</v>
      </c>
      <c r="I16" s="157">
        <v>195923</v>
      </c>
      <c r="J16" s="153">
        <v>7435068</v>
      </c>
      <c r="M16" s="146">
        <v>2716203</v>
      </c>
      <c r="N16" s="146">
        <v>1691777</v>
      </c>
      <c r="O16" s="146">
        <v>1024426</v>
      </c>
      <c r="P16" s="146">
        <v>14268587</v>
      </c>
      <c r="Q16" s="146">
        <v>2105383</v>
      </c>
      <c r="R16" s="146">
        <v>980927</v>
      </c>
      <c r="S16" s="146">
        <v>507045</v>
      </c>
      <c r="T16" s="146">
        <v>20578145</v>
      </c>
      <c r="V16" s="146">
        <v>27011080</v>
      </c>
      <c r="W16" s="146">
        <v>13209245</v>
      </c>
      <c r="X16" s="146">
        <v>13801835</v>
      </c>
      <c r="Y16" s="146">
        <v>121900119</v>
      </c>
      <c r="Z16" s="146">
        <v>21054181</v>
      </c>
      <c r="AA16" s="146">
        <v>8816710</v>
      </c>
      <c r="AB16" s="146">
        <v>4433935</v>
      </c>
      <c r="AC16" s="146">
        <v>183216025</v>
      </c>
    </row>
    <row r="17" spans="1:29" ht="18.75" customHeight="1" x14ac:dyDescent="0.15">
      <c r="A17" s="151" t="s">
        <v>105</v>
      </c>
      <c r="B17" s="153">
        <v>429409</v>
      </c>
      <c r="C17" s="153">
        <v>300569</v>
      </c>
      <c r="D17" s="153">
        <v>128840</v>
      </c>
      <c r="E17" s="157"/>
      <c r="F17" s="153">
        <v>2711440</v>
      </c>
      <c r="G17" s="153">
        <v>418755</v>
      </c>
      <c r="H17" s="157">
        <v>266465</v>
      </c>
      <c r="I17" s="157">
        <v>104549</v>
      </c>
      <c r="J17" s="153">
        <v>3930618</v>
      </c>
      <c r="M17" s="146">
        <v>3352442</v>
      </c>
      <c r="N17" s="146">
        <v>2297648</v>
      </c>
      <c r="O17" s="146">
        <v>1054794</v>
      </c>
      <c r="P17" s="146">
        <v>17209932</v>
      </c>
      <c r="Q17" s="146">
        <v>3246893</v>
      </c>
      <c r="R17" s="146">
        <v>1019532</v>
      </c>
      <c r="S17" s="146">
        <v>620962</v>
      </c>
      <c r="T17" s="146">
        <v>25449761</v>
      </c>
      <c r="V17" s="146">
        <v>27011080</v>
      </c>
      <c r="W17" s="146">
        <v>13209245</v>
      </c>
      <c r="X17" s="146">
        <v>13801835</v>
      </c>
      <c r="Y17" s="146">
        <v>121900119</v>
      </c>
      <c r="Z17" s="146">
        <v>21054181</v>
      </c>
      <c r="AA17" s="146">
        <v>8816710</v>
      </c>
      <c r="AB17" s="146">
        <v>4433935</v>
      </c>
      <c r="AC17" s="146">
        <v>183216025</v>
      </c>
    </row>
    <row r="18" spans="1:29" ht="27.75" customHeight="1" x14ac:dyDescent="0.15">
      <c r="A18" s="151" t="s">
        <v>106</v>
      </c>
      <c r="B18" s="153">
        <v>1339807</v>
      </c>
      <c r="C18" s="153">
        <v>859344</v>
      </c>
      <c r="D18" s="153">
        <v>480463</v>
      </c>
      <c r="E18" s="157"/>
      <c r="F18" s="153">
        <v>8023632</v>
      </c>
      <c r="G18" s="153">
        <v>1080929</v>
      </c>
      <c r="H18" s="157">
        <v>690644</v>
      </c>
      <c r="I18" s="157">
        <v>242361</v>
      </c>
      <c r="J18" s="153">
        <v>11377373</v>
      </c>
      <c r="M18" s="146">
        <v>719773</v>
      </c>
      <c r="N18" s="146">
        <v>108263</v>
      </c>
      <c r="O18" s="146">
        <v>611510</v>
      </c>
      <c r="P18" s="146">
        <v>680330</v>
      </c>
      <c r="Q18" s="146">
        <v>76098</v>
      </c>
      <c r="R18" s="146">
        <v>21952</v>
      </c>
      <c r="S18" s="146">
        <v>31735</v>
      </c>
      <c r="T18" s="146">
        <v>1529888</v>
      </c>
      <c r="V18" s="146">
        <v>27011080</v>
      </c>
      <c r="W18" s="146">
        <v>13209245</v>
      </c>
      <c r="X18" s="146">
        <v>13801835</v>
      </c>
      <c r="Y18" s="146">
        <v>121900119</v>
      </c>
      <c r="Z18" s="146">
        <v>21054181</v>
      </c>
      <c r="AA18" s="146">
        <v>8816710</v>
      </c>
      <c r="AB18" s="146">
        <v>4433935</v>
      </c>
      <c r="AC18" s="146">
        <v>183216025</v>
      </c>
    </row>
    <row r="19" spans="1:29" ht="37.35" customHeight="1" x14ac:dyDescent="0.15">
      <c r="A19" s="151" t="s">
        <v>107</v>
      </c>
      <c r="B19" s="153">
        <v>3200020</v>
      </c>
      <c r="C19" s="153">
        <v>1500076</v>
      </c>
      <c r="D19" s="153">
        <v>1699944</v>
      </c>
      <c r="E19" s="157"/>
      <c r="F19" s="153">
        <v>13408630</v>
      </c>
      <c r="G19" s="153">
        <v>2142201</v>
      </c>
      <c r="H19" s="157">
        <v>1372144</v>
      </c>
      <c r="I19" s="157">
        <v>501530</v>
      </c>
      <c r="J19" s="153">
        <v>20624525</v>
      </c>
      <c r="M19" s="146">
        <v>2598507</v>
      </c>
      <c r="N19" s="146">
        <v>750099</v>
      </c>
      <c r="O19" s="146">
        <v>1848408</v>
      </c>
      <c r="P19" s="146">
        <v>6574760</v>
      </c>
      <c r="Q19" s="146">
        <v>734708</v>
      </c>
      <c r="R19" s="146">
        <v>125077</v>
      </c>
      <c r="S19" s="146">
        <v>245070</v>
      </c>
      <c r="T19" s="146">
        <v>10278122</v>
      </c>
      <c r="V19" s="146">
        <v>27011080</v>
      </c>
      <c r="W19" s="146">
        <v>13209245</v>
      </c>
      <c r="X19" s="146">
        <v>13801835</v>
      </c>
      <c r="Y19" s="146">
        <v>121900119</v>
      </c>
      <c r="Z19" s="146">
        <v>21054181</v>
      </c>
      <c r="AA19" s="146">
        <v>8816710</v>
      </c>
      <c r="AB19" s="146">
        <v>4433935</v>
      </c>
      <c r="AC19" s="146">
        <v>183216025</v>
      </c>
    </row>
    <row r="20" spans="1:29" ht="18.75" customHeight="1" x14ac:dyDescent="0.15">
      <c r="A20" s="151" t="s">
        <v>108</v>
      </c>
      <c r="B20" s="153">
        <v>4788367</v>
      </c>
      <c r="C20" s="153">
        <v>3137414</v>
      </c>
      <c r="D20" s="153">
        <v>1650953</v>
      </c>
      <c r="E20" s="157"/>
      <c r="F20" s="153">
        <v>27606064</v>
      </c>
      <c r="G20" s="153">
        <v>5786149</v>
      </c>
      <c r="H20" s="157">
        <v>2353529</v>
      </c>
      <c r="I20" s="157">
        <v>1040064</v>
      </c>
      <c r="J20" s="153">
        <v>41574173</v>
      </c>
      <c r="M20" s="146"/>
      <c r="N20" s="146"/>
      <c r="O20" s="146"/>
      <c r="P20" s="146"/>
      <c r="Q20" s="146"/>
      <c r="R20" s="146"/>
      <c r="S20" s="146"/>
      <c r="T20" s="146"/>
      <c r="V20" s="146"/>
      <c r="W20" s="146"/>
      <c r="X20" s="146"/>
      <c r="Y20" s="146"/>
      <c r="Z20" s="146"/>
      <c r="AA20" s="146"/>
      <c r="AB20" s="146"/>
      <c r="AC20" s="146"/>
    </row>
    <row r="21" spans="1:29" ht="27.75" customHeight="1" x14ac:dyDescent="0.15">
      <c r="A21" s="151" t="s">
        <v>109</v>
      </c>
      <c r="B21" s="153">
        <v>4020509</v>
      </c>
      <c r="C21" s="153">
        <v>1989822</v>
      </c>
      <c r="D21" s="153">
        <v>2030687</v>
      </c>
      <c r="E21" s="157"/>
      <c r="F21" s="153">
        <v>11394579</v>
      </c>
      <c r="G21" s="153">
        <v>2347141</v>
      </c>
      <c r="H21" s="157">
        <v>1140345</v>
      </c>
      <c r="I21" s="157">
        <v>724327</v>
      </c>
      <c r="J21" s="153">
        <v>19626901</v>
      </c>
      <c r="M21" s="146"/>
      <c r="N21" s="146"/>
      <c r="O21" s="146"/>
      <c r="P21" s="146"/>
      <c r="Q21" s="146"/>
      <c r="R21" s="146"/>
      <c r="S21" s="146"/>
      <c r="T21" s="146"/>
      <c r="V21" s="146"/>
      <c r="W21" s="146"/>
      <c r="X21" s="146"/>
      <c r="Y21" s="146"/>
      <c r="Z21" s="146"/>
      <c r="AA21" s="146"/>
      <c r="AB21" s="146"/>
      <c r="AC21" s="146"/>
    </row>
    <row r="22" spans="1:29" ht="18.75" customHeight="1" x14ac:dyDescent="0.15">
      <c r="A22" s="151" t="s">
        <v>110</v>
      </c>
      <c r="B22" s="153">
        <v>1683550</v>
      </c>
      <c r="C22" s="153">
        <v>682708</v>
      </c>
      <c r="D22" s="153">
        <v>1000842</v>
      </c>
      <c r="E22" s="157"/>
      <c r="F22" s="153">
        <v>5815359</v>
      </c>
      <c r="G22" s="153">
        <v>909268</v>
      </c>
      <c r="H22" s="157">
        <v>593017</v>
      </c>
      <c r="I22" s="157">
        <v>222322</v>
      </c>
      <c r="J22" s="153">
        <v>9223516</v>
      </c>
      <c r="M22" s="146"/>
      <c r="N22" s="146"/>
      <c r="O22" s="146"/>
      <c r="P22" s="146"/>
      <c r="Q22" s="146"/>
      <c r="R22" s="146"/>
      <c r="S22" s="146"/>
      <c r="T22" s="146"/>
      <c r="V22" s="146"/>
      <c r="W22" s="146"/>
      <c r="X22" s="146"/>
      <c r="Y22" s="146"/>
      <c r="Z22" s="146"/>
      <c r="AA22" s="146"/>
      <c r="AB22" s="146"/>
      <c r="AC22" s="146"/>
    </row>
    <row r="23" spans="1:29" ht="9" customHeight="1" x14ac:dyDescent="0.15">
      <c r="A23" s="151" t="s">
        <v>111</v>
      </c>
      <c r="B23" s="153">
        <v>899474</v>
      </c>
      <c r="C23" s="153">
        <v>703072</v>
      </c>
      <c r="D23" s="153">
        <v>196402</v>
      </c>
      <c r="E23" s="157"/>
      <c r="F23" s="153">
        <v>5596032</v>
      </c>
      <c r="G23" s="153">
        <v>1393923</v>
      </c>
      <c r="H23" s="157">
        <v>318348</v>
      </c>
      <c r="I23" s="157">
        <v>295407</v>
      </c>
      <c r="J23" s="153">
        <v>8503184</v>
      </c>
      <c r="M23" s="146"/>
      <c r="N23" s="146"/>
      <c r="O23" s="146"/>
      <c r="P23" s="146"/>
      <c r="Q23" s="146"/>
      <c r="R23" s="146"/>
      <c r="S23" s="146"/>
      <c r="T23" s="146"/>
      <c r="V23" s="146"/>
      <c r="W23" s="146"/>
      <c r="X23" s="146"/>
      <c r="Y23" s="146"/>
      <c r="Z23" s="146"/>
      <c r="AA23" s="146"/>
      <c r="AB23" s="146"/>
      <c r="AC23" s="146"/>
    </row>
    <row r="24" spans="1:29" ht="9" customHeight="1" x14ac:dyDescent="0.15">
      <c r="A24" s="151" t="s">
        <v>112</v>
      </c>
      <c r="B24" s="153">
        <v>166363</v>
      </c>
      <c r="C24" s="153">
        <v>151091</v>
      </c>
      <c r="D24" s="153">
        <v>15272</v>
      </c>
      <c r="E24" s="157"/>
      <c r="F24" s="153">
        <v>763835</v>
      </c>
      <c r="G24" s="153">
        <v>142391</v>
      </c>
      <c r="H24" s="157">
        <v>40187</v>
      </c>
      <c r="I24" s="157">
        <v>54022</v>
      </c>
      <c r="J24" s="153">
        <v>1166798</v>
      </c>
      <c r="M24" s="146">
        <v>3125002</v>
      </c>
      <c r="N24" s="146">
        <v>1134022</v>
      </c>
      <c r="O24" s="146">
        <v>1990980</v>
      </c>
      <c r="P24" s="146">
        <v>10863636</v>
      </c>
      <c r="Q24" s="146">
        <v>1854222</v>
      </c>
      <c r="R24" s="146">
        <v>726505</v>
      </c>
      <c r="S24" s="146">
        <v>348231</v>
      </c>
      <c r="T24" s="146">
        <v>16917596</v>
      </c>
      <c r="V24" s="146">
        <v>27011080</v>
      </c>
      <c r="W24" s="146">
        <v>13209245</v>
      </c>
      <c r="X24" s="146">
        <v>13801835</v>
      </c>
      <c r="Y24" s="146">
        <v>121900119</v>
      </c>
      <c r="Z24" s="146">
        <v>21054181</v>
      </c>
      <c r="AA24" s="146">
        <v>8816710</v>
      </c>
      <c r="AB24" s="146">
        <v>4433935</v>
      </c>
      <c r="AC24" s="146">
        <v>183216025</v>
      </c>
    </row>
    <row r="25" spans="1:29" ht="18.75" customHeight="1" thickBot="1" x14ac:dyDescent="0.2">
      <c r="A25" s="164" t="s">
        <v>69</v>
      </c>
      <c r="B25" s="166">
        <v>562396</v>
      </c>
      <c r="C25" s="166">
        <v>371969</v>
      </c>
      <c r="D25" s="166">
        <v>190427</v>
      </c>
      <c r="E25" s="165"/>
      <c r="F25" s="166">
        <v>922420</v>
      </c>
      <c r="G25" s="166">
        <v>656862</v>
      </c>
      <c r="H25" s="165">
        <v>120547</v>
      </c>
      <c r="I25" s="165">
        <v>106363</v>
      </c>
      <c r="J25" s="166">
        <v>2368588</v>
      </c>
      <c r="M25" s="146">
        <v>2160682</v>
      </c>
      <c r="N25" s="146">
        <v>919459</v>
      </c>
      <c r="O25" s="146">
        <v>1241223</v>
      </c>
      <c r="P25" s="146">
        <v>6851118</v>
      </c>
      <c r="Q25" s="146">
        <v>1928765</v>
      </c>
      <c r="R25" s="146">
        <v>285246</v>
      </c>
      <c r="S25" s="146">
        <v>282155</v>
      </c>
      <c r="T25" s="146">
        <v>11507966</v>
      </c>
      <c r="V25" s="146">
        <v>27011080</v>
      </c>
      <c r="W25" s="146">
        <v>13209245</v>
      </c>
      <c r="X25" s="146">
        <v>13801835</v>
      </c>
      <c r="Y25" s="146">
        <v>121900119</v>
      </c>
      <c r="Z25" s="146">
        <v>21054181</v>
      </c>
      <c r="AA25" s="146">
        <v>8816710</v>
      </c>
      <c r="AB25" s="146">
        <v>4433935</v>
      </c>
      <c r="AC25" s="146">
        <v>183216025</v>
      </c>
    </row>
    <row r="26" spans="1:29" ht="9.1999999999999993" customHeight="1" x14ac:dyDescent="0.15">
      <c r="A26" s="167" t="s">
        <v>0</v>
      </c>
      <c r="B26" s="169">
        <v>29511297</v>
      </c>
      <c r="C26" s="169">
        <v>15426006</v>
      </c>
      <c r="D26" s="169">
        <v>14085291</v>
      </c>
      <c r="E26" s="168"/>
      <c r="F26" s="169">
        <v>121712266</v>
      </c>
      <c r="G26" s="169">
        <v>21910670</v>
      </c>
      <c r="H26" s="168">
        <v>10027294</v>
      </c>
      <c r="I26" s="168">
        <v>4929818</v>
      </c>
      <c r="J26" s="169">
        <v>188091345</v>
      </c>
      <c r="M26" s="146"/>
      <c r="N26" s="146"/>
      <c r="O26" s="146"/>
      <c r="P26" s="146"/>
      <c r="Q26" s="146"/>
      <c r="R26" s="146"/>
      <c r="S26" s="146"/>
      <c r="T26" s="146"/>
      <c r="V26" s="146"/>
      <c r="W26" s="146"/>
      <c r="X26" s="146"/>
      <c r="Y26" s="146"/>
      <c r="Z26" s="146"/>
      <c r="AA26" s="146"/>
      <c r="AB26" s="146"/>
      <c r="AC26" s="146"/>
    </row>
    <row r="27" spans="1:29" ht="9.1999999999999993" customHeight="1" x14ac:dyDescent="0.15">
      <c r="A27" s="530"/>
      <c r="B27" s="530"/>
      <c r="C27" s="530"/>
      <c r="D27" s="530"/>
      <c r="E27" s="530"/>
      <c r="F27" s="530"/>
      <c r="G27" s="530"/>
      <c r="H27" s="530"/>
      <c r="I27" s="530"/>
      <c r="J27" s="530"/>
      <c r="K27" s="50"/>
    </row>
    <row r="28" spans="1:29" ht="9.1999999999999993" customHeight="1" x14ac:dyDescent="0.15">
      <c r="A28" s="531" t="s">
        <v>309</v>
      </c>
      <c r="B28" s="531"/>
      <c r="C28" s="531"/>
      <c r="D28" s="531"/>
      <c r="E28" s="531"/>
      <c r="F28" s="531"/>
      <c r="G28" s="531"/>
      <c r="H28" s="531"/>
      <c r="I28" s="531"/>
      <c r="J28" s="531"/>
    </row>
    <row r="29" spans="1:29" ht="18.75" customHeight="1" x14ac:dyDescent="0.15">
      <c r="A29" s="149" t="s">
        <v>101</v>
      </c>
      <c r="B29" s="334">
        <f>(B8/B$26)*100</f>
        <v>2.868298197805403</v>
      </c>
      <c r="C29" s="334">
        <f t="shared" ref="C29:J29" si="0">(C8/C$26)*100</f>
        <v>1.155710687523394</v>
      </c>
      <c r="D29" s="334">
        <f t="shared" si="0"/>
        <v>4.7438991498294207</v>
      </c>
      <c r="E29" s="334" t="e">
        <f t="shared" si="0"/>
        <v>#DIV/0!</v>
      </c>
      <c r="F29" s="334">
        <f t="shared" si="0"/>
        <v>1.3636678163563236</v>
      </c>
      <c r="G29" s="334">
        <f t="shared" si="0"/>
        <v>0.39931229852852518</v>
      </c>
      <c r="H29" s="334">
        <f t="shared" si="0"/>
        <v>0.34709264533382583</v>
      </c>
      <c r="I29" s="334">
        <f t="shared" si="0"/>
        <v>1.1556816093413591</v>
      </c>
      <c r="J29" s="334">
        <f t="shared" si="0"/>
        <v>1.4277594750571856</v>
      </c>
      <c r="K29" s="148"/>
      <c r="M29" s="51">
        <f t="shared" ref="M29:M39" si="1">M8/V8*100</f>
        <v>7.0766996358531387</v>
      </c>
      <c r="N29" s="51">
        <f t="shared" ref="N29:N39" si="2">N8/W8*100</f>
        <v>8.9980691553529368</v>
      </c>
      <c r="O29" s="51">
        <f t="shared" ref="O29:O39" si="3">O8/X8*100</f>
        <v>5.2378252601918511</v>
      </c>
      <c r="P29" s="51">
        <f t="shared" ref="P29:P39" si="4">P8/Y8*100</f>
        <v>14.829598320572599</v>
      </c>
      <c r="Q29" s="51">
        <f t="shared" ref="Q29:Q39" si="5">Q8/Z8*100</f>
        <v>8.6701306500594821</v>
      </c>
      <c r="R29" s="51">
        <f t="shared" ref="R29:R39" si="6">R8/AA8*100</f>
        <v>14.920418160515659</v>
      </c>
      <c r="S29" s="51">
        <f t="shared" ref="S29:S39" si="7">S8/AB8*100</f>
        <v>10.671469022437179</v>
      </c>
      <c r="T29" s="51">
        <f t="shared" ref="T29:T39" si="8">T8/AC8*100</f>
        <v>12.882536885078693</v>
      </c>
      <c r="U29" s="51"/>
    </row>
    <row r="30" spans="1:29" ht="9.1999999999999993" customHeight="1" x14ac:dyDescent="0.15">
      <c r="A30" s="151" t="s">
        <v>42</v>
      </c>
      <c r="B30" s="334">
        <f t="shared" ref="B30:J30" si="9">(B9/B$26)*100</f>
        <v>0.63887059928270862</v>
      </c>
      <c r="C30" s="334">
        <f t="shared" si="9"/>
        <v>0.8015425379712674</v>
      </c>
      <c r="D30" s="334">
        <f t="shared" si="9"/>
        <v>0.46071465616152341</v>
      </c>
      <c r="E30" s="334" t="e">
        <f t="shared" si="9"/>
        <v>#DIV/0!</v>
      </c>
      <c r="F30" s="334">
        <f t="shared" si="9"/>
        <v>0.68135121237493024</v>
      </c>
      <c r="G30" s="334">
        <f t="shared" si="9"/>
        <v>0.28678721371824778</v>
      </c>
      <c r="H30" s="334">
        <f t="shared" si="9"/>
        <v>0.22977285796147995</v>
      </c>
      <c r="I30" s="334">
        <f t="shared" si="9"/>
        <v>0.66700231124151033</v>
      </c>
      <c r="J30" s="334">
        <f t="shared" si="9"/>
        <v>0.60427341832235826</v>
      </c>
      <c r="K30" s="148"/>
      <c r="M30" s="51">
        <f t="shared" si="1"/>
        <v>1.967052039385319</v>
      </c>
      <c r="N30" s="51">
        <f t="shared" si="2"/>
        <v>2.6356540438155247</v>
      </c>
      <c r="O30" s="51">
        <f t="shared" si="3"/>
        <v>1.3271568599392762</v>
      </c>
      <c r="P30" s="51">
        <f t="shared" si="4"/>
        <v>4.8871125384217224</v>
      </c>
      <c r="Q30" s="51">
        <f t="shared" si="5"/>
        <v>2.4239413539762009</v>
      </c>
      <c r="R30" s="51">
        <f t="shared" si="6"/>
        <v>13.170944717473979</v>
      </c>
      <c r="S30" s="51">
        <f t="shared" si="7"/>
        <v>4.2525882765534453</v>
      </c>
      <c r="T30" s="51">
        <f t="shared" si="8"/>
        <v>4.5568393921874462</v>
      </c>
    </row>
    <row r="31" spans="1:29" ht="9.1999999999999993" customHeight="1" x14ac:dyDescent="0.15">
      <c r="A31" s="151" t="s">
        <v>43</v>
      </c>
      <c r="B31" s="334">
        <f t="shared" ref="B31:J31" si="10">(B10/B$26)*100</f>
        <v>0.51555172244716996</v>
      </c>
      <c r="C31" s="334">
        <f t="shared" si="10"/>
        <v>0.69126123767876146</v>
      </c>
      <c r="D31" s="334">
        <f t="shared" si="10"/>
        <v>0.32311721497269741</v>
      </c>
      <c r="E31" s="334" t="e">
        <f t="shared" si="10"/>
        <v>#DIV/0!</v>
      </c>
      <c r="F31" s="334">
        <f t="shared" si="10"/>
        <v>0.89842054210049793</v>
      </c>
      <c r="G31" s="334">
        <f t="shared" si="10"/>
        <v>0.58289865166149635</v>
      </c>
      <c r="H31" s="334">
        <f t="shared" si="10"/>
        <v>0.49349306004192156</v>
      </c>
      <c r="I31" s="334">
        <f t="shared" si="10"/>
        <v>0.69387957121337951</v>
      </c>
      <c r="J31" s="334">
        <f t="shared" si="10"/>
        <v>0.7746459572608192</v>
      </c>
      <c r="K31" s="148"/>
      <c r="M31" s="51">
        <f t="shared" si="1"/>
        <v>1.5283468857964955</v>
      </c>
      <c r="N31" s="51">
        <f t="shared" si="2"/>
        <v>2.2307785191356508</v>
      </c>
      <c r="O31" s="51">
        <f t="shared" si="3"/>
        <v>0.85607457269268905</v>
      </c>
      <c r="P31" s="51">
        <f t="shared" si="4"/>
        <v>2.7981039132537679</v>
      </c>
      <c r="Q31" s="51">
        <f t="shared" si="5"/>
        <v>2.9531474057338065</v>
      </c>
      <c r="R31" s="51">
        <f t="shared" si="6"/>
        <v>1.7317570839916478</v>
      </c>
      <c r="S31" s="51">
        <f t="shared" si="7"/>
        <v>2.5652383266782217</v>
      </c>
      <c r="T31" s="51">
        <f t="shared" si="8"/>
        <v>2.5717734024630214</v>
      </c>
    </row>
    <row r="32" spans="1:29" ht="9.1999999999999993" customHeight="1" x14ac:dyDescent="0.15">
      <c r="A32" s="151" t="s">
        <v>44</v>
      </c>
      <c r="B32" s="334">
        <f t="shared" ref="B32:J32" si="11">(B11/B$26)*100</f>
        <v>9.8757435161185896</v>
      </c>
      <c r="C32" s="334">
        <f t="shared" si="11"/>
        <v>6.0291302881640263</v>
      </c>
      <c r="D32" s="334">
        <f t="shared" si="11"/>
        <v>14.08849842008944</v>
      </c>
      <c r="E32" s="334" t="e">
        <f t="shared" si="11"/>
        <v>#DIV/0!</v>
      </c>
      <c r="F32" s="334">
        <f t="shared" si="11"/>
        <v>6.2979387796460884</v>
      </c>
      <c r="G32" s="334">
        <f t="shared" si="11"/>
        <v>3.329031015482411</v>
      </c>
      <c r="H32" s="334">
        <f t="shared" si="11"/>
        <v>1.8935716854417552</v>
      </c>
      <c r="I32" s="334">
        <f t="shared" si="11"/>
        <v>5.2760771290136876</v>
      </c>
      <c r="J32" s="334">
        <f t="shared" si="11"/>
        <v>6.2518623597486638</v>
      </c>
      <c r="K32" s="148"/>
      <c r="M32" s="51">
        <f t="shared" si="1"/>
        <v>4.6323212548332018</v>
      </c>
      <c r="N32" s="51">
        <f t="shared" si="2"/>
        <v>6.2924035400963492</v>
      </c>
      <c r="O32" s="51">
        <f t="shared" si="3"/>
        <v>3.0435155904993794</v>
      </c>
      <c r="P32" s="51">
        <f t="shared" si="4"/>
        <v>8.8804162693229198</v>
      </c>
      <c r="Q32" s="51">
        <f t="shared" si="5"/>
        <v>5.9139369990217139</v>
      </c>
      <c r="R32" s="51">
        <f t="shared" si="6"/>
        <v>7.1811934383687337</v>
      </c>
      <c r="S32" s="51">
        <f t="shared" si="7"/>
        <v>7.295325709555958</v>
      </c>
      <c r="T32" s="51">
        <f t="shared" si="8"/>
        <v>7.7931087086951036</v>
      </c>
    </row>
    <row r="33" spans="1:20" ht="18.600000000000001" customHeight="1" x14ac:dyDescent="0.15">
      <c r="A33" s="151" t="s">
        <v>117</v>
      </c>
      <c r="B33" s="334">
        <f t="shared" ref="B33:J33" si="12">(B12/B$26)*100</f>
        <v>4.7249295752741745</v>
      </c>
      <c r="C33" s="334">
        <f t="shared" si="12"/>
        <v>3.3033566822157336</v>
      </c>
      <c r="D33" s="334">
        <f t="shared" si="12"/>
        <v>6.2818155478647899</v>
      </c>
      <c r="E33" s="334" t="e">
        <f t="shared" si="12"/>
        <v>#DIV/0!</v>
      </c>
      <c r="F33" s="334">
        <f t="shared" si="12"/>
        <v>3.6630145395534748</v>
      </c>
      <c r="G33" s="334">
        <f t="shared" si="12"/>
        <v>3.6940814680701228</v>
      </c>
      <c r="H33" s="334">
        <f t="shared" si="12"/>
        <v>4.0679369728263675</v>
      </c>
      <c r="I33" s="334">
        <f t="shared" si="12"/>
        <v>2.8167368450518864</v>
      </c>
      <c r="J33" s="334">
        <f t="shared" si="12"/>
        <v>3.8326526932964406</v>
      </c>
      <c r="K33" s="148"/>
      <c r="M33" s="51">
        <f t="shared" si="1"/>
        <v>4.4954329852786339</v>
      </c>
      <c r="N33" s="51">
        <f t="shared" si="2"/>
        <v>5.9608781576842578</v>
      </c>
      <c r="O33" s="51">
        <f t="shared" si="3"/>
        <v>3.0929075735219267</v>
      </c>
      <c r="P33" s="51">
        <f t="shared" si="4"/>
        <v>7.1286041976710459</v>
      </c>
      <c r="Q33" s="51">
        <f t="shared" si="5"/>
        <v>9.0712908756697779</v>
      </c>
      <c r="R33" s="51">
        <f t="shared" si="6"/>
        <v>10.373552039252736</v>
      </c>
      <c r="S33" s="51">
        <f t="shared" si="7"/>
        <v>6.8671281829796786</v>
      </c>
      <c r="T33" s="51">
        <f t="shared" si="8"/>
        <v>7.1134705602307449</v>
      </c>
    </row>
    <row r="34" spans="1:20" ht="18.600000000000001" customHeight="1" x14ac:dyDescent="0.15">
      <c r="A34" s="151" t="s">
        <v>132</v>
      </c>
      <c r="B34" s="334">
        <f t="shared" ref="B34:J34" si="13">(B13/B$26)*100</f>
        <v>5.0366881536924657</v>
      </c>
      <c r="C34" s="334">
        <f t="shared" si="13"/>
        <v>4.394812241094681</v>
      </c>
      <c r="D34" s="334">
        <f t="shared" si="13"/>
        <v>5.7396613247110055</v>
      </c>
      <c r="E34" s="334" t="e">
        <f t="shared" si="13"/>
        <v>#DIV/0!</v>
      </c>
      <c r="F34" s="334">
        <f t="shared" si="13"/>
        <v>6.4238053048819257</v>
      </c>
      <c r="G34" s="334">
        <f t="shared" si="13"/>
        <v>4.5431791907778267</v>
      </c>
      <c r="H34" s="334">
        <f t="shared" si="13"/>
        <v>7.485509051594577</v>
      </c>
      <c r="I34" s="334">
        <f t="shared" si="13"/>
        <v>4.3406267736455995</v>
      </c>
      <c r="J34" s="334">
        <f t="shared" si="13"/>
        <v>5.989095883173146</v>
      </c>
      <c r="K34" s="148"/>
      <c r="M34" s="51">
        <f t="shared" si="1"/>
        <v>8.9872304254402255</v>
      </c>
      <c r="N34" s="51">
        <f t="shared" si="2"/>
        <v>7.2803328275007395</v>
      </c>
      <c r="O34" s="51">
        <f t="shared" si="3"/>
        <v>10.620841359138113</v>
      </c>
      <c r="P34" s="51">
        <f t="shared" si="4"/>
        <v>5.3403992165093781</v>
      </c>
      <c r="Q34" s="51">
        <f t="shared" si="5"/>
        <v>6.5035348560934292</v>
      </c>
      <c r="R34" s="51">
        <f t="shared" si="6"/>
        <v>6.6038805858421119</v>
      </c>
      <c r="S34" s="51">
        <f t="shared" si="7"/>
        <v>7.8186080761219996</v>
      </c>
      <c r="T34" s="51">
        <f t="shared" si="8"/>
        <v>6.1324788593137534</v>
      </c>
    </row>
    <row r="35" spans="1:20" ht="9.1999999999999993" customHeight="1" x14ac:dyDescent="0.15">
      <c r="A35" s="151" t="s">
        <v>102</v>
      </c>
      <c r="B35" s="334">
        <f t="shared" ref="B35:J35" si="14">(B14/B$26)*100</f>
        <v>2.8267310650562054</v>
      </c>
      <c r="C35" s="334">
        <f t="shared" si="14"/>
        <v>2.5491433103293231</v>
      </c>
      <c r="D35" s="334">
        <f t="shared" si="14"/>
        <v>3.1307411398174168</v>
      </c>
      <c r="E35" s="334" t="e">
        <f t="shared" si="14"/>
        <v>#DIV/0!</v>
      </c>
      <c r="F35" s="334">
        <f t="shared" si="14"/>
        <v>2.6597549338207211</v>
      </c>
      <c r="G35" s="334">
        <f t="shared" si="14"/>
        <v>1.605505445520379</v>
      </c>
      <c r="H35" s="334">
        <f t="shared" si="14"/>
        <v>2.7351746144074363</v>
      </c>
      <c r="I35" s="334">
        <f t="shared" si="14"/>
        <v>1.8136166487282086</v>
      </c>
      <c r="J35" s="334">
        <f t="shared" si="14"/>
        <v>2.5449879153131687</v>
      </c>
      <c r="K35" s="148"/>
      <c r="M35" s="51">
        <f t="shared" si="1"/>
        <v>9.1690224900300166</v>
      </c>
      <c r="N35" s="51">
        <f t="shared" si="2"/>
        <v>4.5279877843131837</v>
      </c>
      <c r="O35" s="51">
        <f t="shared" si="3"/>
        <v>13.61079160850713</v>
      </c>
      <c r="P35" s="51">
        <f t="shared" si="4"/>
        <v>3.0752644302176604</v>
      </c>
      <c r="Q35" s="51">
        <f t="shared" si="5"/>
        <v>5.6915013697279413</v>
      </c>
      <c r="R35" s="51">
        <f t="shared" si="6"/>
        <v>2.2275996375065077</v>
      </c>
      <c r="S35" s="51">
        <f t="shared" si="7"/>
        <v>4.6234777911719505</v>
      </c>
      <c r="T35" s="51">
        <f t="shared" si="8"/>
        <v>4.270971930539373</v>
      </c>
    </row>
    <row r="36" spans="1:20" ht="9.1999999999999993" customHeight="1" x14ac:dyDescent="0.15">
      <c r="A36" s="151" t="s">
        <v>103</v>
      </c>
      <c r="B36" s="334">
        <f t="shared" ref="B36:J36" si="15">(B15/B$26)*100</f>
        <v>11.527294107066863</v>
      </c>
      <c r="C36" s="334">
        <f t="shared" si="15"/>
        <v>14.051161395892105</v>
      </c>
      <c r="D36" s="334">
        <f t="shared" si="15"/>
        <v>8.7631913320072705</v>
      </c>
      <c r="E36" s="334" t="e">
        <f t="shared" si="15"/>
        <v>#DIV/0!</v>
      </c>
      <c r="F36" s="334">
        <f t="shared" si="15"/>
        <v>11.76893954139347</v>
      </c>
      <c r="G36" s="334">
        <f t="shared" si="15"/>
        <v>11.650953622139349</v>
      </c>
      <c r="H36" s="334">
        <f t="shared" si="15"/>
        <v>10.631731751357844</v>
      </c>
      <c r="I36" s="334">
        <f t="shared" si="15"/>
        <v>12.506222339242544</v>
      </c>
      <c r="J36" s="334">
        <f t="shared" si="15"/>
        <v>11.675980093608242</v>
      </c>
      <c r="K36" s="148"/>
      <c r="M36" s="51">
        <f t="shared" si="1"/>
        <v>5.4518664192620214</v>
      </c>
      <c r="N36" s="51">
        <f t="shared" si="2"/>
        <v>6.7917204957588417</v>
      </c>
      <c r="O36" s="51">
        <f t="shared" si="3"/>
        <v>4.1695397749647052</v>
      </c>
      <c r="P36" s="51">
        <f t="shared" si="4"/>
        <v>5.56387889990493</v>
      </c>
      <c r="Q36" s="51">
        <f t="shared" si="5"/>
        <v>8.2112004261766351</v>
      </c>
      <c r="R36" s="51">
        <f t="shared" si="6"/>
        <v>6.2457424594888566</v>
      </c>
      <c r="S36" s="51">
        <f t="shared" si="7"/>
        <v>7.2764034655447132</v>
      </c>
      <c r="T36" s="51">
        <f t="shared" si="8"/>
        <v>5.9258375461425938</v>
      </c>
    </row>
    <row r="37" spans="1:20" ht="18.600000000000001" customHeight="1" x14ac:dyDescent="0.15">
      <c r="A37" s="151" t="s">
        <v>104</v>
      </c>
      <c r="B37" s="334">
        <f t="shared" ref="B37:J37" si="16">(B16/B$26)*100</f>
        <v>4.0762220650620673</v>
      </c>
      <c r="C37" s="334">
        <f t="shared" si="16"/>
        <v>4.1685644359272258</v>
      </c>
      <c r="D37" s="334">
        <f t="shared" si="16"/>
        <v>3.9750900425131435</v>
      </c>
      <c r="E37" s="334" t="e">
        <f t="shared" si="16"/>
        <v>#DIV/0!</v>
      </c>
      <c r="F37" s="334">
        <f t="shared" si="16"/>
        <v>3.6019344180150257</v>
      </c>
      <c r="G37" s="334">
        <f t="shared" si="16"/>
        <v>6.0070002423476776</v>
      </c>
      <c r="H37" s="334">
        <f t="shared" si="16"/>
        <v>3.3511433892334264</v>
      </c>
      <c r="I37" s="334">
        <f t="shared" si="16"/>
        <v>3.9742440795988818</v>
      </c>
      <c r="J37" s="334">
        <f t="shared" si="16"/>
        <v>3.9529027771054532</v>
      </c>
      <c r="K37" s="148"/>
      <c r="M37" s="51">
        <f t="shared" si="1"/>
        <v>10.055884474075082</v>
      </c>
      <c r="N37" s="51">
        <f t="shared" si="2"/>
        <v>12.807522307293112</v>
      </c>
      <c r="O37" s="51">
        <f t="shared" si="3"/>
        <v>7.4223898488860351</v>
      </c>
      <c r="P37" s="51">
        <f t="shared" si="4"/>
        <v>11.705146079471834</v>
      </c>
      <c r="Q37" s="51">
        <f t="shared" si="5"/>
        <v>9.9998332872696398</v>
      </c>
      <c r="R37" s="51">
        <f t="shared" si="6"/>
        <v>11.125771404526178</v>
      </c>
      <c r="S37" s="51">
        <f t="shared" si="7"/>
        <v>11.435553295210688</v>
      </c>
      <c r="T37" s="51">
        <f t="shared" si="8"/>
        <v>11.231629438527552</v>
      </c>
    </row>
    <row r="38" spans="1:20" ht="18.600000000000001" customHeight="1" x14ac:dyDescent="0.15">
      <c r="A38" s="151" t="s">
        <v>105</v>
      </c>
      <c r="B38" s="334">
        <f t="shared" ref="B38:J38" si="17">(B17/B$26)*100</f>
        <v>1.4550665123257713</v>
      </c>
      <c r="C38" s="334">
        <f t="shared" si="17"/>
        <v>1.9484563924064335</v>
      </c>
      <c r="D38" s="334">
        <f t="shared" si="17"/>
        <v>0.91471308615491154</v>
      </c>
      <c r="E38" s="334" t="e">
        <f t="shared" si="17"/>
        <v>#DIV/0!</v>
      </c>
      <c r="F38" s="334">
        <f t="shared" si="17"/>
        <v>2.2277458871729494</v>
      </c>
      <c r="G38" s="334">
        <f t="shared" si="17"/>
        <v>1.9111921269408922</v>
      </c>
      <c r="H38" s="334">
        <f t="shared" si="17"/>
        <v>2.6573969008986871</v>
      </c>
      <c r="I38" s="334">
        <f t="shared" si="17"/>
        <v>2.1207476624897712</v>
      </c>
      <c r="J38" s="334">
        <f t="shared" si="17"/>
        <v>2.0897388978743279</v>
      </c>
      <c r="K38" s="148"/>
      <c r="M38" s="51">
        <f t="shared" si="1"/>
        <v>12.41135859802718</v>
      </c>
      <c r="N38" s="51">
        <f t="shared" si="2"/>
        <v>17.394241684517169</v>
      </c>
      <c r="O38" s="51">
        <f t="shared" si="3"/>
        <v>7.6424185624592678</v>
      </c>
      <c r="P38" s="51">
        <f t="shared" si="4"/>
        <v>14.118060048817508</v>
      </c>
      <c r="Q38" s="51">
        <f t="shared" si="5"/>
        <v>15.421606758296608</v>
      </c>
      <c r="R38" s="51">
        <f t="shared" si="6"/>
        <v>11.563633146604573</v>
      </c>
      <c r="S38" s="51">
        <f t="shared" si="7"/>
        <v>14.004761007998539</v>
      </c>
      <c r="T38" s="51">
        <f t="shared" si="8"/>
        <v>13.890575892583632</v>
      </c>
    </row>
    <row r="39" spans="1:20" ht="27.75" customHeight="1" x14ac:dyDescent="0.15">
      <c r="A39" s="151" t="s">
        <v>106</v>
      </c>
      <c r="B39" s="334">
        <f t="shared" ref="B39:J39" si="18">(B18/B$26)*100</f>
        <v>4.5399800625502831</v>
      </c>
      <c r="C39" s="334">
        <f t="shared" si="18"/>
        <v>5.5707485139056736</v>
      </c>
      <c r="D39" s="334">
        <f t="shared" si="18"/>
        <v>3.4110974349056757</v>
      </c>
      <c r="E39" s="334" t="e">
        <f t="shared" si="18"/>
        <v>#DIV/0!</v>
      </c>
      <c r="F39" s="334">
        <f t="shared" si="18"/>
        <v>6.5922953073603932</v>
      </c>
      <c r="G39" s="334">
        <f t="shared" si="18"/>
        <v>4.9333452605511381</v>
      </c>
      <c r="H39" s="334">
        <f t="shared" si="18"/>
        <v>6.8876408730012297</v>
      </c>
      <c r="I39" s="334">
        <f t="shared" si="18"/>
        <v>4.9162261162582475</v>
      </c>
      <c r="J39" s="334">
        <f t="shared" si="18"/>
        <v>6.0488551453550397</v>
      </c>
      <c r="K39" s="148"/>
      <c r="M39" s="51">
        <f t="shared" si="1"/>
        <v>2.6647323987045319</v>
      </c>
      <c r="N39" s="51">
        <f t="shared" si="2"/>
        <v>0.81960021182134168</v>
      </c>
      <c r="O39" s="51">
        <f t="shared" si="3"/>
        <v>4.4306427369983776</v>
      </c>
      <c r="P39" s="51">
        <f t="shared" si="4"/>
        <v>0.55810445927456398</v>
      </c>
      <c r="Q39" s="51">
        <f t="shared" si="5"/>
        <v>0.36143889900063081</v>
      </c>
      <c r="R39" s="51">
        <f t="shared" si="6"/>
        <v>0.24898176303859376</v>
      </c>
      <c r="S39" s="51">
        <f t="shared" si="7"/>
        <v>0.71572993289256603</v>
      </c>
      <c r="T39" s="51">
        <f t="shared" si="8"/>
        <v>0.83501866171367922</v>
      </c>
    </row>
    <row r="40" spans="1:20" ht="37.35" customHeight="1" x14ac:dyDescent="0.15">
      <c r="A40" s="151" t="s">
        <v>107</v>
      </c>
      <c r="B40" s="334">
        <f t="shared" ref="B40:J40" si="19">(B19/B$26)*100</f>
        <v>10.843372963241839</v>
      </c>
      <c r="C40" s="334">
        <f t="shared" si="19"/>
        <v>9.724331755089425</v>
      </c>
      <c r="D40" s="334">
        <f t="shared" si="19"/>
        <v>12.068930631252133</v>
      </c>
      <c r="E40" s="334" t="e">
        <f t="shared" si="19"/>
        <v>#DIV/0!</v>
      </c>
      <c r="F40" s="334">
        <f t="shared" si="19"/>
        <v>11.016662856313923</v>
      </c>
      <c r="G40" s="334">
        <f t="shared" si="19"/>
        <v>9.7769762403431759</v>
      </c>
      <c r="H40" s="334">
        <f t="shared" si="19"/>
        <v>13.684090642998997</v>
      </c>
      <c r="I40" s="334">
        <f t="shared" si="19"/>
        <v>10.173397882031345</v>
      </c>
      <c r="J40" s="334">
        <f t="shared" si="19"/>
        <v>10.965164292913105</v>
      </c>
      <c r="K40" s="148"/>
      <c r="M40" s="51"/>
      <c r="N40" s="51"/>
      <c r="O40" s="51"/>
      <c r="P40" s="51"/>
      <c r="Q40" s="51"/>
      <c r="R40" s="51"/>
      <c r="S40" s="51"/>
      <c r="T40" s="51"/>
    </row>
    <row r="41" spans="1:20" ht="18.75" customHeight="1" x14ac:dyDescent="0.15">
      <c r="A41" s="151" t="s">
        <v>108</v>
      </c>
      <c r="B41" s="334">
        <f t="shared" ref="B41:J41" si="20">(B20/B$26)*100</f>
        <v>16.225538985968662</v>
      </c>
      <c r="C41" s="334">
        <f t="shared" si="20"/>
        <v>20.3384725767642</v>
      </c>
      <c r="D41" s="334">
        <f t="shared" si="20"/>
        <v>11.721113891079709</v>
      </c>
      <c r="E41" s="334" t="e">
        <f t="shared" si="20"/>
        <v>#DIV/0!</v>
      </c>
      <c r="F41" s="334">
        <f t="shared" si="20"/>
        <v>22.681414870708267</v>
      </c>
      <c r="G41" s="334">
        <f t="shared" si="20"/>
        <v>26.407905372131481</v>
      </c>
      <c r="H41" s="334">
        <f t="shared" si="20"/>
        <v>23.471227631303123</v>
      </c>
      <c r="I41" s="334">
        <f t="shared" si="20"/>
        <v>21.097411709722348</v>
      </c>
      <c r="J41" s="334">
        <f t="shared" si="20"/>
        <v>22.103182365993501</v>
      </c>
      <c r="K41" s="148"/>
      <c r="M41" s="51"/>
      <c r="N41" s="51"/>
      <c r="O41" s="51"/>
      <c r="P41" s="51"/>
      <c r="Q41" s="51"/>
      <c r="R41" s="51"/>
      <c r="S41" s="51"/>
      <c r="T41" s="51"/>
    </row>
    <row r="42" spans="1:20" ht="27.75" customHeight="1" x14ac:dyDescent="0.15">
      <c r="A42" s="151" t="s">
        <v>109</v>
      </c>
      <c r="B42" s="334">
        <f t="shared" ref="B42:J42" si="21">(B21/B$26)*100</f>
        <v>13.623626911416331</v>
      </c>
      <c r="C42" s="334">
        <f t="shared" si="21"/>
        <v>12.899139284659944</v>
      </c>
      <c r="D42" s="334">
        <f t="shared" si="21"/>
        <v>14.417075231175557</v>
      </c>
      <c r="E42" s="334" t="e">
        <f t="shared" si="21"/>
        <v>#DIV/0!</v>
      </c>
      <c r="F42" s="334">
        <f t="shared" si="21"/>
        <v>9.3618986602385661</v>
      </c>
      <c r="G42" s="334">
        <f t="shared" si="21"/>
        <v>10.712319614142334</v>
      </c>
      <c r="H42" s="334">
        <f t="shared" si="21"/>
        <v>11.372410143753639</v>
      </c>
      <c r="I42" s="334">
        <f t="shared" si="21"/>
        <v>14.692773648033253</v>
      </c>
      <c r="J42" s="334">
        <f t="shared" si="21"/>
        <v>10.434770935366537</v>
      </c>
      <c r="K42" s="148"/>
      <c r="M42" s="51"/>
      <c r="N42" s="51"/>
      <c r="O42" s="51"/>
      <c r="P42" s="51"/>
      <c r="Q42" s="51"/>
      <c r="R42" s="51"/>
      <c r="S42" s="51"/>
      <c r="T42" s="51"/>
    </row>
    <row r="43" spans="1:20" ht="18.75" customHeight="1" x14ac:dyDescent="0.15">
      <c r="A43" s="151" t="s">
        <v>110</v>
      </c>
      <c r="B43" s="334">
        <f t="shared" ref="B43:J43" si="22">(B22/B$26)*100</f>
        <v>5.7047645178048256</v>
      </c>
      <c r="C43" s="334">
        <f t="shared" si="22"/>
        <v>4.4256951540145906</v>
      </c>
      <c r="D43" s="334">
        <f t="shared" si="22"/>
        <v>7.105582696161548</v>
      </c>
      <c r="E43" s="334" t="e">
        <f t="shared" si="22"/>
        <v>#DIV/0!</v>
      </c>
      <c r="F43" s="334">
        <f t="shared" si="22"/>
        <v>4.7779563975910202</v>
      </c>
      <c r="G43" s="334">
        <f t="shared" si="22"/>
        <v>4.149886790317229</v>
      </c>
      <c r="H43" s="334">
        <f t="shared" si="22"/>
        <v>5.9140282512909268</v>
      </c>
      <c r="I43" s="334">
        <f t="shared" si="22"/>
        <v>4.5097405218610502</v>
      </c>
      <c r="J43" s="334">
        <f t="shared" si="22"/>
        <v>4.9037429127852752</v>
      </c>
      <c r="K43" s="148"/>
      <c r="M43" s="51"/>
      <c r="N43" s="51"/>
      <c r="O43" s="51"/>
      <c r="P43" s="51"/>
      <c r="Q43" s="51"/>
      <c r="R43" s="51"/>
      <c r="S43" s="51"/>
      <c r="T43" s="51"/>
    </row>
    <row r="44" spans="1:20" ht="9" customHeight="1" x14ac:dyDescent="0.15">
      <c r="A44" s="151" t="s">
        <v>111</v>
      </c>
      <c r="B44" s="334">
        <f t="shared" ref="B44:J44" si="23">(B23/B$26)*100</f>
        <v>3.0478972171233276</v>
      </c>
      <c r="C44" s="334">
        <f t="shared" si="23"/>
        <v>4.5577059933724904</v>
      </c>
      <c r="D44" s="334">
        <f t="shared" si="23"/>
        <v>1.3943765876047574</v>
      </c>
      <c r="E44" s="334" t="e">
        <f t="shared" si="23"/>
        <v>#DIV/0!</v>
      </c>
      <c r="F44" s="334">
        <f t="shared" si="23"/>
        <v>4.5977551679138076</v>
      </c>
      <c r="G44" s="334">
        <f t="shared" si="23"/>
        <v>6.3618456213342629</v>
      </c>
      <c r="H44" s="334">
        <f t="shared" si="23"/>
        <v>3.1748146608646359</v>
      </c>
      <c r="I44" s="334">
        <f t="shared" si="23"/>
        <v>5.9922496124603386</v>
      </c>
      <c r="J44" s="334">
        <f t="shared" si="23"/>
        <v>4.5207736698357914</v>
      </c>
      <c r="K44" s="148"/>
      <c r="M44" s="51">
        <f t="shared" ref="M44:T44" si="24">M19/V19*100</f>
        <v>9.6201521745890943</v>
      </c>
      <c r="N44" s="51">
        <f t="shared" si="24"/>
        <v>5.6785910171247487</v>
      </c>
      <c r="O44" s="51">
        <f t="shared" si="24"/>
        <v>13.392480057905342</v>
      </c>
      <c r="P44" s="51">
        <f t="shared" si="24"/>
        <v>5.3935632335190746</v>
      </c>
      <c r="Q44" s="51">
        <f t="shared" si="24"/>
        <v>3.4896061737096309</v>
      </c>
      <c r="R44" s="51">
        <f t="shared" si="24"/>
        <v>1.4186357496163535</v>
      </c>
      <c r="S44" s="51">
        <f t="shared" si="24"/>
        <v>5.527144624357371</v>
      </c>
      <c r="T44" s="51">
        <f t="shared" si="24"/>
        <v>5.6098378949112115</v>
      </c>
    </row>
    <row r="45" spans="1:20" ht="9" customHeight="1" x14ac:dyDescent="0.15">
      <c r="A45" s="151" t="s">
        <v>112</v>
      </c>
      <c r="B45" s="334">
        <f t="shared" ref="B45:J45" si="25">(B24/B$26)*100</f>
        <v>0.56372649429809885</v>
      </c>
      <c r="C45" s="334">
        <f t="shared" si="25"/>
        <v>0.97945638034887317</v>
      </c>
      <c r="D45" s="334">
        <f t="shared" si="25"/>
        <v>0.1084251649468939</v>
      </c>
      <c r="E45" s="334" t="e">
        <f t="shared" si="25"/>
        <v>#DIV/0!</v>
      </c>
      <c r="F45" s="334">
        <f t="shared" si="25"/>
        <v>0.62757438104060936</v>
      </c>
      <c r="G45" s="334">
        <f t="shared" si="25"/>
        <v>0.64987058816549192</v>
      </c>
      <c r="H45" s="334">
        <f t="shared" si="25"/>
        <v>0.40077612165355875</v>
      </c>
      <c r="I45" s="334">
        <f t="shared" si="25"/>
        <v>1.0958213873209923</v>
      </c>
      <c r="J45" s="334">
        <f t="shared" si="25"/>
        <v>0.62033582672291487</v>
      </c>
      <c r="K45" s="148"/>
      <c r="M45" s="51">
        <f t="shared" ref="M45:T46" si="26">M24/V24*100</f>
        <v>11.569333769697472</v>
      </c>
      <c r="N45" s="51">
        <f t="shared" si="26"/>
        <v>8.5850629615848586</v>
      </c>
      <c r="O45" s="51">
        <f t="shared" si="26"/>
        <v>14.425473134550588</v>
      </c>
      <c r="P45" s="51">
        <f t="shared" si="26"/>
        <v>8.9119158284004634</v>
      </c>
      <c r="Q45" s="51">
        <f t="shared" si="26"/>
        <v>8.8069063337111047</v>
      </c>
      <c r="R45" s="51">
        <f t="shared" si="26"/>
        <v>8.2400918256356395</v>
      </c>
      <c r="S45" s="51">
        <f t="shared" si="26"/>
        <v>7.8537687178544564</v>
      </c>
      <c r="T45" s="51">
        <f t="shared" si="26"/>
        <v>9.2336879375043743</v>
      </c>
    </row>
    <row r="46" spans="1:20" ht="18.75" customHeight="1" thickBot="1" x14ac:dyDescent="0.2">
      <c r="A46" s="164" t="s">
        <v>69</v>
      </c>
      <c r="B46" s="334">
        <f t="shared" ref="B46:J46" si="27">(B25/B$26)*100</f>
        <v>1.9056973334652152</v>
      </c>
      <c r="C46" s="334">
        <f t="shared" si="27"/>
        <v>2.4113111326418517</v>
      </c>
      <c r="D46" s="334">
        <f t="shared" si="27"/>
        <v>1.3519564487521059</v>
      </c>
      <c r="E46" s="334" t="e">
        <f t="shared" si="27"/>
        <v>#DIV/0!</v>
      </c>
      <c r="F46" s="334">
        <f t="shared" si="27"/>
        <v>0.75786938351800959</v>
      </c>
      <c r="G46" s="334">
        <f t="shared" si="27"/>
        <v>2.9979092378279626</v>
      </c>
      <c r="H46" s="334">
        <f t="shared" si="27"/>
        <v>1.2021887460365679</v>
      </c>
      <c r="I46" s="334">
        <f t="shared" si="27"/>
        <v>2.1575441527455981</v>
      </c>
      <c r="J46" s="334">
        <f t="shared" si="27"/>
        <v>1.2592753802680288</v>
      </c>
      <c r="K46" s="148"/>
      <c r="M46" s="51">
        <f t="shared" si="26"/>
        <v>7.9992432735010972</v>
      </c>
      <c r="N46" s="51">
        <f t="shared" si="26"/>
        <v>6.960723341871546</v>
      </c>
      <c r="O46" s="51">
        <f t="shared" si="26"/>
        <v>8.9931737337825002</v>
      </c>
      <c r="P46" s="51">
        <f t="shared" si="26"/>
        <v>5.6202717898905412</v>
      </c>
      <c r="Q46" s="51">
        <f t="shared" si="26"/>
        <v>9.160959526281264</v>
      </c>
      <c r="R46" s="51">
        <f t="shared" si="26"/>
        <v>3.2352884465974272</v>
      </c>
      <c r="S46" s="51">
        <f t="shared" si="26"/>
        <v>6.3635348736506057</v>
      </c>
      <c r="T46" s="51">
        <f t="shared" si="26"/>
        <v>6.2810914056234983</v>
      </c>
    </row>
    <row r="47" spans="1:20" ht="9" customHeight="1" x14ac:dyDescent="0.15">
      <c r="A47" s="167" t="s">
        <v>0</v>
      </c>
      <c r="B47" s="205">
        <v>100</v>
      </c>
      <c r="C47" s="205">
        <v>100</v>
      </c>
      <c r="D47" s="205">
        <v>100</v>
      </c>
      <c r="E47" s="185"/>
      <c r="F47" s="205">
        <v>100</v>
      </c>
      <c r="G47" s="205">
        <v>100</v>
      </c>
      <c r="H47" s="205">
        <v>100</v>
      </c>
      <c r="I47" s="205">
        <v>100</v>
      </c>
      <c r="J47" s="205">
        <v>100</v>
      </c>
      <c r="K47" s="148"/>
      <c r="M47" s="51">
        <f t="shared" ref="M47:T47" si="28">SUM(M29:M46)</f>
        <v>97.628676824473501</v>
      </c>
      <c r="N47" s="51">
        <f t="shared" si="28"/>
        <v>96.963566047870245</v>
      </c>
      <c r="O47" s="51">
        <f t="shared" si="28"/>
        <v>98.265230674037184</v>
      </c>
      <c r="P47" s="51">
        <f t="shared" si="28"/>
        <v>98.810439225248004</v>
      </c>
      <c r="Q47" s="51">
        <f t="shared" si="28"/>
        <v>96.67903491472785</v>
      </c>
      <c r="R47" s="51">
        <f t="shared" si="28"/>
        <v>98.287490458459018</v>
      </c>
      <c r="S47" s="51">
        <f t="shared" si="28"/>
        <v>97.270731303007381</v>
      </c>
      <c r="T47" s="51">
        <f t="shared" si="28"/>
        <v>98.328858515514668</v>
      </c>
    </row>
    <row r="48" spans="1:20" ht="9.75" customHeight="1" x14ac:dyDescent="0.15">
      <c r="A48" s="486" t="s">
        <v>469</v>
      </c>
      <c r="B48" s="487"/>
      <c r="C48" s="487"/>
      <c r="D48" s="487"/>
      <c r="E48" s="487"/>
      <c r="F48" s="487"/>
      <c r="G48" s="487"/>
      <c r="H48" s="487"/>
      <c r="I48" s="487"/>
      <c r="J48" s="487"/>
    </row>
    <row r="49" spans="1:10" ht="18" customHeight="1" x14ac:dyDescent="0.15">
      <c r="A49" s="453"/>
      <c r="B49" s="453"/>
      <c r="C49" s="453"/>
      <c r="D49" s="453"/>
      <c r="E49" s="453"/>
      <c r="F49" s="453"/>
      <c r="G49" s="51"/>
      <c r="H49" s="51"/>
      <c r="I49" s="51"/>
      <c r="J49" s="51"/>
    </row>
    <row r="50" spans="1:10" x14ac:dyDescent="0.15">
      <c r="B50" s="51"/>
      <c r="C50" s="51"/>
      <c r="D50" s="51"/>
      <c r="E50" s="51"/>
      <c r="F50" s="51"/>
      <c r="G50" s="51"/>
      <c r="H50" s="51"/>
      <c r="I50" s="51"/>
      <c r="J50" s="51"/>
    </row>
    <row r="51" spans="1:10" s="52" customFormat="1" ht="12" customHeight="1" x14ac:dyDescent="0.15">
      <c r="I51" s="26"/>
    </row>
    <row r="52" spans="1:10" s="52" customFormat="1" ht="12" customHeight="1" x14ac:dyDescent="0.15">
      <c r="I52" s="26"/>
    </row>
    <row r="53" spans="1:10" s="52" customFormat="1" ht="12" customHeight="1" x14ac:dyDescent="0.15">
      <c r="I53" s="26"/>
    </row>
    <row r="54" spans="1:10" s="52" customFormat="1" ht="12" customHeight="1" x14ac:dyDescent="0.15">
      <c r="I54" s="26"/>
    </row>
    <row r="55" spans="1:10" s="52" customFormat="1" ht="12" customHeight="1" x14ac:dyDescent="0.15">
      <c r="I55" s="26"/>
    </row>
    <row r="56" spans="1:10" s="52" customFormat="1" ht="12" customHeight="1" x14ac:dyDescent="0.15">
      <c r="I56" s="26"/>
    </row>
    <row r="57" spans="1:10" s="52" customFormat="1" ht="12" customHeight="1" x14ac:dyDescent="0.15">
      <c r="I57" s="26"/>
    </row>
    <row r="58" spans="1:10" s="52" customFormat="1" ht="12" customHeight="1" x14ac:dyDescent="0.15">
      <c r="I58" s="26"/>
    </row>
    <row r="59" spans="1:10" s="52" customFormat="1" ht="12" customHeight="1" x14ac:dyDescent="0.15">
      <c r="I59" s="26"/>
    </row>
    <row r="60" spans="1:10" s="52" customFormat="1" ht="12" customHeight="1" x14ac:dyDescent="0.15">
      <c r="I60" s="26"/>
    </row>
    <row r="61" spans="1:10" s="52" customFormat="1" ht="12" customHeight="1" x14ac:dyDescent="0.15">
      <c r="I61" s="26"/>
    </row>
    <row r="62" spans="1:10" s="52" customFormat="1" ht="12" customHeight="1" x14ac:dyDescent="0.15">
      <c r="I62" s="26"/>
    </row>
    <row r="63" spans="1:10" s="52" customFormat="1" ht="12" customHeight="1" x14ac:dyDescent="0.15">
      <c r="I63" s="26"/>
    </row>
    <row r="64" spans="1:10" s="52" customFormat="1" ht="12" customHeight="1" x14ac:dyDescent="0.15">
      <c r="I64" s="26"/>
    </row>
    <row r="65" spans="9:9" s="52" customFormat="1" ht="12" customHeight="1" x14ac:dyDescent="0.15">
      <c r="I65" s="26"/>
    </row>
    <row r="66" spans="9:9" s="52" customFormat="1" ht="12" customHeight="1" x14ac:dyDescent="0.15">
      <c r="I66" s="26"/>
    </row>
    <row r="67" spans="9:9" s="52" customFormat="1" ht="12" customHeight="1" x14ac:dyDescent="0.15">
      <c r="I67" s="26"/>
    </row>
    <row r="68" spans="9:9" s="52" customFormat="1" ht="12" customHeight="1" x14ac:dyDescent="0.15">
      <c r="I68" s="26"/>
    </row>
    <row r="69" spans="9:9" s="52" customFormat="1" ht="12" customHeight="1" x14ac:dyDescent="0.15">
      <c r="I69" s="26"/>
    </row>
    <row r="70" spans="9:9" s="52" customFormat="1" ht="12" customHeight="1" x14ac:dyDescent="0.15">
      <c r="I70" s="26"/>
    </row>
    <row r="71" spans="9:9" s="52" customFormat="1" ht="12" customHeight="1" x14ac:dyDescent="0.15">
      <c r="I71" s="26"/>
    </row>
    <row r="72" spans="9:9" s="52" customFormat="1" ht="12" customHeight="1" x14ac:dyDescent="0.15">
      <c r="I72" s="26"/>
    </row>
    <row r="73" spans="9:9" s="52" customFormat="1" ht="12" customHeight="1" x14ac:dyDescent="0.15">
      <c r="I73" s="26"/>
    </row>
    <row r="74" spans="9:9" s="52" customFormat="1" ht="12" customHeight="1" x14ac:dyDescent="0.15">
      <c r="I74" s="26"/>
    </row>
    <row r="75" spans="9:9" s="52" customFormat="1" ht="12" customHeight="1" x14ac:dyDescent="0.15">
      <c r="I75" s="26"/>
    </row>
    <row r="76" spans="9:9" s="52" customFormat="1" ht="12" customHeight="1" x14ac:dyDescent="0.15">
      <c r="I76" s="26"/>
    </row>
    <row r="77" spans="9:9" s="52" customFormat="1" ht="12" customHeight="1" x14ac:dyDescent="0.15">
      <c r="I77" s="26"/>
    </row>
    <row r="78" spans="9:9" s="52" customFormat="1" ht="12" customHeight="1" x14ac:dyDescent="0.15">
      <c r="I78" s="26"/>
    </row>
    <row r="79" spans="9:9" s="52" customFormat="1" ht="12" customHeight="1" x14ac:dyDescent="0.15">
      <c r="I79" s="26"/>
    </row>
    <row r="80" spans="9:9" s="52" customFormat="1" ht="12" customHeight="1" x14ac:dyDescent="0.15">
      <c r="I80" s="26"/>
    </row>
  </sheetData>
  <mergeCells count="12">
    <mergeCell ref="A1:J1"/>
    <mergeCell ref="A2:J2"/>
    <mergeCell ref="A3:J3"/>
    <mergeCell ref="A4:J4"/>
    <mergeCell ref="A5:J5"/>
    <mergeCell ref="A48:J48"/>
    <mergeCell ref="A49:F49"/>
    <mergeCell ref="B6:D6"/>
    <mergeCell ref="F6:I6"/>
    <mergeCell ref="J6:J7"/>
    <mergeCell ref="A27:J27"/>
    <mergeCell ref="A28:J28"/>
  </mergeCells>
  <pageMargins left="1.05" right="1.05" top="0.5" bottom="0.25" header="0" footer="0"/>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view="pageLayout" zoomScale="175" zoomScaleNormal="100" zoomScaleSheetLayoutView="100" zoomScalePageLayoutView="175" workbookViewId="0">
      <selection activeCell="A2" sqref="A2:E2"/>
    </sheetView>
  </sheetViews>
  <sheetFormatPr defaultRowHeight="8.25" x14ac:dyDescent="0.15"/>
  <cols>
    <col min="1" max="1" width="14.140625" style="120" customWidth="1"/>
    <col min="2" max="2" width="10.140625" style="120" customWidth="1"/>
    <col min="3" max="3" width="10.5703125" style="120" customWidth="1"/>
    <col min="4" max="4" width="10.140625" style="120" customWidth="1"/>
    <col min="5" max="5" width="9.7109375" style="120" customWidth="1"/>
    <col min="6" max="6" width="12.7109375" style="120" customWidth="1"/>
    <col min="7" max="16384" width="9.140625" style="120"/>
  </cols>
  <sheetData>
    <row r="1" spans="1:10" ht="10.5" customHeight="1" x14ac:dyDescent="0.15">
      <c r="A1" s="195" t="s">
        <v>289</v>
      </c>
    </row>
    <row r="2" spans="1:10" ht="12.75" customHeight="1" x14ac:dyDescent="0.15">
      <c r="A2" s="454" t="s">
        <v>396</v>
      </c>
      <c r="B2" s="454"/>
      <c r="C2" s="454"/>
      <c r="D2" s="454"/>
      <c r="E2" s="454"/>
    </row>
    <row r="3" spans="1:10" ht="18" customHeight="1" x14ac:dyDescent="0.15">
      <c r="A3" s="463" t="s">
        <v>442</v>
      </c>
      <c r="B3" s="463"/>
      <c r="C3" s="463"/>
      <c r="D3" s="463"/>
      <c r="E3" s="463"/>
    </row>
    <row r="4" spans="1:10" ht="7.5" customHeight="1" x14ac:dyDescent="0.15">
      <c r="A4" s="498"/>
      <c r="B4" s="498"/>
      <c r="C4" s="498"/>
      <c r="D4" s="498"/>
      <c r="E4" s="498"/>
    </row>
    <row r="5" spans="1:10" ht="18" customHeight="1" x14ac:dyDescent="0.15">
      <c r="A5" s="491" t="s">
        <v>443</v>
      </c>
      <c r="B5" s="492"/>
      <c r="C5" s="492"/>
      <c r="D5" s="492"/>
      <c r="E5" s="492"/>
    </row>
    <row r="6" spans="1:10" ht="9.1999999999999993" customHeight="1" x14ac:dyDescent="0.15">
      <c r="B6" s="36" t="s">
        <v>56</v>
      </c>
      <c r="C6" s="36" t="s">
        <v>57</v>
      </c>
      <c r="D6" s="36" t="s">
        <v>58</v>
      </c>
      <c r="E6" s="36" t="s">
        <v>0</v>
      </c>
    </row>
    <row r="7" spans="1:10" ht="9.1999999999999993" customHeight="1" x14ac:dyDescent="0.15">
      <c r="A7" s="20" t="s">
        <v>21</v>
      </c>
      <c r="B7" s="298">
        <v>11342802</v>
      </c>
      <c r="C7" s="298">
        <v>10658313</v>
      </c>
      <c r="D7" s="298">
        <v>4436003</v>
      </c>
      <c r="E7" s="298">
        <v>26437118</v>
      </c>
    </row>
    <row r="8" spans="1:10" ht="9.1999999999999993" customHeight="1" x14ac:dyDescent="0.15">
      <c r="A8" s="93" t="s">
        <v>342</v>
      </c>
      <c r="B8" s="237">
        <v>5747112</v>
      </c>
      <c r="C8" s="237">
        <v>5089481</v>
      </c>
      <c r="D8" s="237">
        <v>2753720</v>
      </c>
      <c r="E8" s="237">
        <v>13590313</v>
      </c>
      <c r="F8" s="26"/>
    </row>
    <row r="9" spans="1:10" ht="9.1999999999999993" customHeight="1" x14ac:dyDescent="0.15">
      <c r="A9" s="93" t="s">
        <v>80</v>
      </c>
      <c r="B9" s="237">
        <v>5595690</v>
      </c>
      <c r="C9" s="237">
        <v>5568832</v>
      </c>
      <c r="D9" s="237">
        <v>1682283</v>
      </c>
      <c r="E9" s="237">
        <v>12846805</v>
      </c>
      <c r="F9" s="26"/>
    </row>
    <row r="10" spans="1:10" ht="9.1999999999999993" customHeight="1" x14ac:dyDescent="0.15">
      <c r="A10" s="20" t="s">
        <v>65</v>
      </c>
      <c r="B10" s="298">
        <v>32944433</v>
      </c>
      <c r="C10" s="298">
        <v>36921743</v>
      </c>
      <c r="D10" s="298">
        <v>36969261</v>
      </c>
      <c r="E10" s="298">
        <v>106835437</v>
      </c>
      <c r="F10" s="26"/>
    </row>
    <row r="11" spans="1:10" ht="9.1999999999999993" customHeight="1" x14ac:dyDescent="0.15">
      <c r="A11" s="20" t="s">
        <v>66</v>
      </c>
      <c r="B11" s="298">
        <v>7514235</v>
      </c>
      <c r="C11" s="298">
        <v>7245858</v>
      </c>
      <c r="D11" s="298">
        <v>3820415</v>
      </c>
      <c r="E11" s="298">
        <v>18580508</v>
      </c>
      <c r="F11" s="26"/>
    </row>
    <row r="12" spans="1:10" ht="9.1999999999999993" customHeight="1" x14ac:dyDescent="0.15">
      <c r="A12" s="20" t="s">
        <v>67</v>
      </c>
      <c r="B12" s="298">
        <v>2592547</v>
      </c>
      <c r="C12" s="298">
        <v>2766706</v>
      </c>
      <c r="D12" s="298">
        <v>3583398</v>
      </c>
      <c r="E12" s="298">
        <v>8942651</v>
      </c>
      <c r="F12" s="26"/>
    </row>
    <row r="13" spans="1:10" ht="9.1999999999999993" customHeight="1" thickBot="1" x14ac:dyDescent="0.2">
      <c r="A13" s="33" t="s">
        <v>68</v>
      </c>
      <c r="B13" s="277">
        <v>1777993</v>
      </c>
      <c r="C13" s="277">
        <v>1459009</v>
      </c>
      <c r="D13" s="277">
        <v>997376</v>
      </c>
      <c r="E13" s="277">
        <v>4234378</v>
      </c>
      <c r="F13" s="26"/>
    </row>
    <row r="14" spans="1:10" ht="9.1999999999999993" customHeight="1" x14ac:dyDescent="0.15">
      <c r="A14" s="105" t="s">
        <v>0</v>
      </c>
      <c r="B14" s="168">
        <v>56172010</v>
      </c>
      <c r="C14" s="168">
        <v>59051629</v>
      </c>
      <c r="D14" s="168">
        <v>49806453</v>
      </c>
      <c r="E14" s="168">
        <v>165030092</v>
      </c>
    </row>
    <row r="15" spans="1:10" ht="9.1999999999999993" customHeight="1" x14ac:dyDescent="0.15">
      <c r="A15" s="192"/>
      <c r="B15" s="193"/>
      <c r="C15" s="112"/>
      <c r="D15" s="112"/>
      <c r="E15" s="112"/>
    </row>
    <row r="16" spans="1:10" ht="9.1999999999999993" customHeight="1" x14ac:dyDescent="0.15">
      <c r="A16" s="534" t="s">
        <v>309</v>
      </c>
      <c r="B16" s="534"/>
      <c r="C16" s="534"/>
      <c r="D16" s="534"/>
      <c r="E16" s="534"/>
      <c r="F16" s="534"/>
      <c r="G16" s="534"/>
      <c r="H16" s="534"/>
      <c r="I16" s="534"/>
      <c r="J16" s="534"/>
    </row>
    <row r="17" spans="1:6" ht="9.1999999999999993" customHeight="1" x14ac:dyDescent="0.15">
      <c r="A17" s="255" t="s">
        <v>21</v>
      </c>
      <c r="B17" s="258">
        <f>(B7/$E7)*100</f>
        <v>42.904835542210009</v>
      </c>
      <c r="C17" s="258">
        <f t="shared" ref="C17:E17" si="0">(C7/$E7)*100</f>
        <v>40.315714443609167</v>
      </c>
      <c r="D17" s="258">
        <f t="shared" si="0"/>
        <v>16.779450014180817</v>
      </c>
      <c r="E17" s="258">
        <f t="shared" si="0"/>
        <v>100</v>
      </c>
      <c r="F17" s="51"/>
    </row>
    <row r="18" spans="1:6" ht="9.1999999999999993" customHeight="1" x14ac:dyDescent="0.15">
      <c r="A18" s="214" t="s">
        <v>342</v>
      </c>
      <c r="B18" s="259">
        <f t="shared" ref="B18:E18" si="1">(B8/$E8)*100</f>
        <v>42.288297554294743</v>
      </c>
      <c r="C18" s="259">
        <f t="shared" si="1"/>
        <v>37.449328797651681</v>
      </c>
      <c r="D18" s="259">
        <f t="shared" si="1"/>
        <v>20.262373648053579</v>
      </c>
      <c r="E18" s="259">
        <f t="shared" si="1"/>
        <v>100</v>
      </c>
    </row>
    <row r="19" spans="1:6" ht="9.1999999999999993" customHeight="1" x14ac:dyDescent="0.15">
      <c r="A19" s="214" t="s">
        <v>80</v>
      </c>
      <c r="B19" s="259">
        <f t="shared" ref="B19:E19" si="2">(B9/$E9)*100</f>
        <v>43.557055625892978</v>
      </c>
      <c r="C19" s="259">
        <f t="shared" si="2"/>
        <v>43.347991971544673</v>
      </c>
      <c r="D19" s="259">
        <f t="shared" si="2"/>
        <v>13.094952402562349</v>
      </c>
      <c r="E19" s="259">
        <f t="shared" si="2"/>
        <v>100</v>
      </c>
    </row>
    <row r="20" spans="1:6" ht="9.1999999999999993" customHeight="1" x14ac:dyDescent="0.15">
      <c r="A20" s="255" t="s">
        <v>65</v>
      </c>
      <c r="B20" s="258">
        <f t="shared" ref="B20:E20" si="3">(B10/$E10)*100</f>
        <v>30.836615569794507</v>
      </c>
      <c r="C20" s="258">
        <f t="shared" si="3"/>
        <v>34.559453339438299</v>
      </c>
      <c r="D20" s="258">
        <f t="shared" si="3"/>
        <v>34.603931090767198</v>
      </c>
      <c r="E20" s="258">
        <f t="shared" si="3"/>
        <v>100</v>
      </c>
    </row>
    <row r="21" spans="1:6" ht="9.1999999999999993" customHeight="1" x14ac:dyDescent="0.15">
      <c r="A21" s="255" t="s">
        <v>66</v>
      </c>
      <c r="B21" s="258">
        <f t="shared" ref="B21:E21" si="4">(B11/$E11)*100</f>
        <v>40.441493849360846</v>
      </c>
      <c r="C21" s="258">
        <f t="shared" si="4"/>
        <v>38.997093082707963</v>
      </c>
      <c r="D21" s="258">
        <f t="shared" si="4"/>
        <v>20.561413067931188</v>
      </c>
      <c r="E21" s="258">
        <f t="shared" si="4"/>
        <v>100</v>
      </c>
    </row>
    <row r="22" spans="1:6" ht="9.1999999999999993" customHeight="1" x14ac:dyDescent="0.15">
      <c r="A22" s="255" t="s">
        <v>67</v>
      </c>
      <c r="B22" s="258">
        <f t="shared" ref="B22:E22" si="5">(B12/$E12)*100</f>
        <v>28.990810443122516</v>
      </c>
      <c r="C22" s="258">
        <f t="shared" si="5"/>
        <v>30.938320191629977</v>
      </c>
      <c r="D22" s="258">
        <f t="shared" si="5"/>
        <v>40.070869365247511</v>
      </c>
      <c r="E22" s="258">
        <f t="shared" si="5"/>
        <v>100</v>
      </c>
    </row>
    <row r="23" spans="1:6" ht="9.1999999999999993" customHeight="1" thickBot="1" x14ac:dyDescent="0.2">
      <c r="A23" s="207" t="s">
        <v>68</v>
      </c>
      <c r="B23" s="260">
        <f t="shared" ref="B23:E23" si="6">(B13/$E13)*100</f>
        <v>41.989472834026628</v>
      </c>
      <c r="C23" s="260">
        <f t="shared" si="6"/>
        <v>34.456276695184037</v>
      </c>
      <c r="D23" s="260">
        <f t="shared" si="6"/>
        <v>23.554250470789334</v>
      </c>
      <c r="E23" s="260">
        <f t="shared" si="6"/>
        <v>100</v>
      </c>
    </row>
    <row r="24" spans="1:6" ht="9.1999999999999993" customHeight="1" x14ac:dyDescent="0.15">
      <c r="A24" s="253" t="s">
        <v>84</v>
      </c>
      <c r="B24" s="261">
        <f t="shared" ref="B24:E24" si="7">(B14/$E14)*100</f>
        <v>34.037434821280961</v>
      </c>
      <c r="C24" s="261">
        <f t="shared" si="7"/>
        <v>35.78234022919893</v>
      </c>
      <c r="D24" s="261">
        <f t="shared" si="7"/>
        <v>30.180224949520117</v>
      </c>
      <c r="E24" s="261">
        <f t="shared" si="7"/>
        <v>100</v>
      </c>
    </row>
    <row r="25" spans="1:6" ht="32.25" customHeight="1" x14ac:dyDescent="0.15">
      <c r="A25" s="499" t="s">
        <v>349</v>
      </c>
      <c r="B25" s="500"/>
      <c r="C25" s="500"/>
      <c r="D25" s="500"/>
      <c r="E25" s="500"/>
    </row>
    <row r="26" spans="1:6" ht="12" customHeight="1" x14ac:dyDescent="0.15">
      <c r="A26" s="499" t="s">
        <v>469</v>
      </c>
      <c r="B26" s="502"/>
      <c r="C26" s="502"/>
      <c r="D26" s="502"/>
      <c r="E26" s="502"/>
    </row>
    <row r="27" spans="1:6" ht="18" customHeight="1" x14ac:dyDescent="0.15">
      <c r="A27" s="497"/>
      <c r="B27" s="497"/>
      <c r="C27" s="497"/>
      <c r="D27" s="497"/>
      <c r="E27" s="497"/>
    </row>
    <row r="28" spans="1:6" ht="12.75" customHeight="1" x14ac:dyDescent="0.15"/>
    <row r="30" spans="1:6"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8">
    <mergeCell ref="A27:E27"/>
    <mergeCell ref="A2:E2"/>
    <mergeCell ref="A3:E3"/>
    <mergeCell ref="A4:E4"/>
    <mergeCell ref="A5:E5"/>
    <mergeCell ref="A25:E25"/>
    <mergeCell ref="A26:E26"/>
    <mergeCell ref="A16:J16"/>
  </mergeCells>
  <pageMargins left="1.05" right="1.05" top="0.5" bottom="0.25" header="0" footer="0"/>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view="pageLayout" zoomScale="205" zoomScaleNormal="100" zoomScaleSheetLayoutView="100" zoomScalePageLayoutView="205" workbookViewId="0">
      <selection activeCell="A2" sqref="A2:B2"/>
    </sheetView>
  </sheetViews>
  <sheetFormatPr defaultRowHeight="12.75" x14ac:dyDescent="0.2"/>
  <cols>
    <col min="1" max="1" width="13" customWidth="1"/>
    <col min="2" max="2" width="11.7109375" customWidth="1"/>
  </cols>
  <sheetData>
    <row r="1" spans="1:2" ht="10.5" customHeight="1" x14ac:dyDescent="0.2">
      <c r="A1" s="478" t="s">
        <v>292</v>
      </c>
      <c r="B1" s="478"/>
    </row>
    <row r="2" spans="1:2" ht="36" customHeight="1" x14ac:dyDescent="0.2">
      <c r="A2" s="454" t="s">
        <v>396</v>
      </c>
      <c r="B2" s="454"/>
    </row>
    <row r="3" spans="1:2" ht="39.75" customHeight="1" x14ac:dyDescent="0.2">
      <c r="A3" s="455" t="s">
        <v>444</v>
      </c>
      <c r="B3" s="455"/>
    </row>
    <row r="4" spans="1:2" ht="7.5" customHeight="1" x14ac:dyDescent="0.2">
      <c r="A4" s="65"/>
      <c r="B4" s="65"/>
    </row>
    <row r="5" spans="1:2" ht="25.5" customHeight="1" x14ac:dyDescent="0.2">
      <c r="A5" s="465" t="s">
        <v>443</v>
      </c>
      <c r="B5" s="466"/>
    </row>
    <row r="6" spans="1:2" ht="9.1999999999999993" customHeight="1" x14ac:dyDescent="0.2">
      <c r="A6" s="128"/>
      <c r="B6" s="36" t="s">
        <v>118</v>
      </c>
    </row>
    <row r="7" spans="1:2" ht="9.1999999999999993" customHeight="1" x14ac:dyDescent="0.2">
      <c r="A7" s="207" t="s">
        <v>21</v>
      </c>
      <c r="B7" s="299">
        <v>22400</v>
      </c>
    </row>
    <row r="8" spans="1:2" ht="9.1999999999999993" customHeight="1" x14ac:dyDescent="0.2">
      <c r="A8" s="214" t="s">
        <v>342</v>
      </c>
      <c r="B8" s="300">
        <v>24000</v>
      </c>
    </row>
    <row r="9" spans="1:2" ht="9.1999999999999993" customHeight="1" x14ac:dyDescent="0.2">
      <c r="A9" s="214" t="s">
        <v>80</v>
      </c>
      <c r="B9" s="300">
        <v>21600</v>
      </c>
    </row>
    <row r="10" spans="1:2" ht="9.1999999999999993" customHeight="1" x14ac:dyDescent="0.2">
      <c r="A10" s="209" t="s">
        <v>65</v>
      </c>
      <c r="B10" s="301">
        <v>34600</v>
      </c>
    </row>
    <row r="11" spans="1:2" ht="9.1999999999999993" customHeight="1" x14ac:dyDescent="0.2">
      <c r="A11" s="209" t="s">
        <v>66</v>
      </c>
      <c r="B11" s="301">
        <v>25000</v>
      </c>
    </row>
    <row r="12" spans="1:2" ht="9.1999999999999993" customHeight="1" x14ac:dyDescent="0.2">
      <c r="A12" s="209" t="s">
        <v>67</v>
      </c>
      <c r="B12" s="301">
        <v>36000</v>
      </c>
    </row>
    <row r="13" spans="1:2" ht="9.1999999999999993" customHeight="1" thickBot="1" x14ac:dyDescent="0.25">
      <c r="A13" s="217" t="s">
        <v>68</v>
      </c>
      <c r="B13" s="302">
        <v>25000</v>
      </c>
    </row>
    <row r="14" spans="1:2" ht="9.1999999999999993" customHeight="1" x14ac:dyDescent="0.2">
      <c r="A14" s="219" t="s">
        <v>84</v>
      </c>
      <c r="B14" s="303">
        <v>30000</v>
      </c>
    </row>
    <row r="15" spans="1:2" ht="54" customHeight="1" x14ac:dyDescent="0.2">
      <c r="A15" s="535" t="s">
        <v>350</v>
      </c>
      <c r="B15" s="495"/>
    </row>
    <row r="16" spans="1:2" ht="22.5" customHeight="1" x14ac:dyDescent="0.2">
      <c r="A16" s="536" t="s">
        <v>469</v>
      </c>
      <c r="B16" s="536"/>
    </row>
    <row r="17" spans="1:2" ht="18" customHeight="1" x14ac:dyDescent="0.2">
      <c r="A17" s="482"/>
      <c r="B17" s="482"/>
    </row>
    <row r="19" spans="1:2" x14ac:dyDescent="0.2">
      <c r="A19" s="7"/>
    </row>
    <row r="20" spans="1:2" ht="12.75" customHeight="1" x14ac:dyDescent="0.2">
      <c r="A20" s="7"/>
    </row>
    <row r="21" spans="1:2" x14ac:dyDescent="0.2">
      <c r="A21" s="7"/>
    </row>
    <row r="22" spans="1:2" ht="12.75" customHeight="1" x14ac:dyDescent="0.2">
      <c r="A22" s="7"/>
    </row>
    <row r="23" spans="1:2" x14ac:dyDescent="0.2">
      <c r="A23" s="7"/>
    </row>
    <row r="24" spans="1:2" x14ac:dyDescent="0.2">
      <c r="A24" s="7"/>
    </row>
    <row r="25" spans="1:2" x14ac:dyDescent="0.2">
      <c r="A25" s="7"/>
    </row>
    <row r="26" spans="1:2" ht="12.75" customHeight="1" x14ac:dyDescent="0.2">
      <c r="A26" s="4"/>
      <c r="B26" s="10"/>
    </row>
    <row r="27" spans="1:2" x14ac:dyDescent="0.2">
      <c r="B27" s="10"/>
    </row>
    <row r="28" spans="1:2" x14ac:dyDescent="0.2">
      <c r="B28" s="10"/>
    </row>
    <row r="29" spans="1:2" x14ac:dyDescent="0.2">
      <c r="B29" s="10"/>
    </row>
    <row r="30" spans="1:2" x14ac:dyDescent="0.2">
      <c r="B30" s="10"/>
    </row>
    <row r="31" spans="1:2" ht="12.75" customHeight="1" x14ac:dyDescent="0.2">
      <c r="B31" s="10"/>
    </row>
    <row r="32" spans="1:2" ht="12.75" customHeight="1" x14ac:dyDescent="0.2">
      <c r="B32" s="10"/>
    </row>
    <row r="33" spans="2:2" x14ac:dyDescent="0.2">
      <c r="B33" s="10"/>
    </row>
    <row r="44" spans="2:2" ht="13.5" customHeight="1" x14ac:dyDescent="0.2"/>
    <row r="46" spans="2:2"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B17"/>
    <mergeCell ref="A1:B1"/>
    <mergeCell ref="A2:B2"/>
    <mergeCell ref="A3:B3"/>
    <mergeCell ref="A5:B5"/>
    <mergeCell ref="A15:B15"/>
    <mergeCell ref="A16:B16"/>
  </mergeCells>
  <pageMargins left="1.05" right="1.0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view="pageLayout" zoomScale="160" zoomScaleNormal="100" zoomScaleSheetLayoutView="100" zoomScalePageLayoutView="160" workbookViewId="0">
      <selection activeCell="I8" sqref="I8:I16"/>
    </sheetView>
  </sheetViews>
  <sheetFormatPr defaultRowHeight="8.25" x14ac:dyDescent="0.15"/>
  <cols>
    <col min="1" max="1" width="25.28515625" style="25" customWidth="1"/>
    <col min="2" max="2" width="10" style="25" customWidth="1"/>
    <col min="3" max="3" width="9" style="25" customWidth="1"/>
    <col min="4" max="4" width="0.7109375" style="25" customWidth="1"/>
    <col min="5" max="5" width="10" style="25" customWidth="1"/>
    <col min="6" max="6" width="9" style="25" customWidth="1"/>
    <col min="7" max="7" width="0.7109375" style="25" customWidth="1"/>
    <col min="8" max="8" width="10" style="25" customWidth="1"/>
    <col min="9" max="9" width="8.42578125" style="25" customWidth="1"/>
    <col min="10" max="10" width="9.140625" style="25"/>
    <col min="11" max="13" width="10.28515625" style="25" customWidth="1"/>
    <col min="14" max="16384" width="9.140625" style="25"/>
  </cols>
  <sheetData>
    <row r="1" spans="1:15" ht="10.5" customHeight="1" x14ac:dyDescent="0.15">
      <c r="A1" s="460" t="s">
        <v>370</v>
      </c>
      <c r="B1" s="460"/>
      <c r="C1" s="460"/>
      <c r="D1" s="460"/>
      <c r="E1" s="460"/>
      <c r="F1" s="460"/>
      <c r="G1" s="460"/>
      <c r="H1" s="460"/>
      <c r="I1" s="460"/>
    </row>
    <row r="2" spans="1:15" ht="12.75" customHeight="1" x14ac:dyDescent="0.15">
      <c r="A2" s="454" t="s">
        <v>396</v>
      </c>
      <c r="B2" s="454"/>
      <c r="C2" s="454"/>
      <c r="D2" s="454"/>
      <c r="E2" s="454"/>
      <c r="F2" s="454"/>
      <c r="G2" s="454"/>
      <c r="H2" s="454"/>
      <c r="I2" s="454"/>
    </row>
    <row r="3" spans="1:15" ht="18" customHeight="1" x14ac:dyDescent="0.15">
      <c r="A3" s="463" t="s">
        <v>401</v>
      </c>
      <c r="B3" s="463"/>
      <c r="C3" s="463"/>
      <c r="D3" s="463"/>
      <c r="E3" s="463"/>
      <c r="F3" s="463"/>
      <c r="G3" s="463"/>
      <c r="H3" s="463"/>
      <c r="I3" s="463"/>
    </row>
    <row r="4" spans="1:15" ht="7.5" customHeight="1" x14ac:dyDescent="0.15">
      <c r="A4" s="464"/>
      <c r="B4" s="464"/>
      <c r="C4" s="464"/>
      <c r="D4" s="464"/>
      <c r="E4" s="464"/>
      <c r="F4" s="464"/>
      <c r="G4" s="464"/>
      <c r="H4" s="464"/>
      <c r="I4" s="464"/>
    </row>
    <row r="5" spans="1:15" ht="18" customHeight="1" x14ac:dyDescent="0.15">
      <c r="A5" s="465" t="s">
        <v>400</v>
      </c>
      <c r="B5" s="466"/>
      <c r="C5" s="466"/>
      <c r="D5" s="466"/>
      <c r="E5" s="466"/>
      <c r="F5" s="466"/>
      <c r="G5" s="466"/>
      <c r="H5" s="466"/>
      <c r="I5" s="466"/>
    </row>
    <row r="6" spans="1:15" ht="9.1999999999999993" customHeight="1" x14ac:dyDescent="0.15">
      <c r="A6" s="29"/>
      <c r="B6" s="468" t="s">
        <v>239</v>
      </c>
      <c r="C6" s="468"/>
      <c r="D6" s="179"/>
      <c r="E6" s="468" t="s">
        <v>240</v>
      </c>
      <c r="F6" s="468"/>
      <c r="G6" s="179"/>
      <c r="H6" s="468" t="s">
        <v>241</v>
      </c>
      <c r="I6" s="468"/>
    </row>
    <row r="7" spans="1:15" ht="9.1999999999999993" customHeight="1" x14ac:dyDescent="0.15">
      <c r="A7" s="30"/>
      <c r="B7" s="36" t="s">
        <v>168</v>
      </c>
      <c r="C7" s="36" t="s">
        <v>169</v>
      </c>
      <c r="D7" s="36"/>
      <c r="E7" s="36" t="s">
        <v>168</v>
      </c>
      <c r="F7" s="36" t="s">
        <v>169</v>
      </c>
      <c r="G7" s="36"/>
      <c r="H7" s="36" t="s">
        <v>168</v>
      </c>
      <c r="I7" s="36" t="s">
        <v>169</v>
      </c>
    </row>
    <row r="8" spans="1:15" ht="9.1999999999999993" customHeight="1" x14ac:dyDescent="0.15">
      <c r="A8" s="20" t="s">
        <v>170</v>
      </c>
      <c r="B8" s="176">
        <f>SUM(B9:B14)</f>
        <v>309234898</v>
      </c>
      <c r="C8" s="24">
        <f>(B8/B$16)*100</f>
        <v>96.982297296253023</v>
      </c>
      <c r="D8" s="173"/>
      <c r="E8" s="176">
        <f>SUM(E9:E14)</f>
        <v>52745529</v>
      </c>
      <c r="F8" s="24">
        <f>(E8/E$16)*100</f>
        <v>95.466127493431415</v>
      </c>
      <c r="G8" s="173"/>
      <c r="H8" s="176">
        <f>SUM(H9:H14)</f>
        <v>256489369</v>
      </c>
      <c r="I8" s="24">
        <f>(H8/H$16)*100</f>
        <v>97.300078356553968</v>
      </c>
      <c r="K8" s="27"/>
      <c r="L8" s="27"/>
      <c r="M8" s="27"/>
      <c r="N8" s="27"/>
      <c r="O8" s="27"/>
    </row>
    <row r="9" spans="1:15" ht="9.1999999999999993" customHeight="1" x14ac:dyDescent="0.15">
      <c r="A9" s="96" t="s">
        <v>156</v>
      </c>
      <c r="B9" s="177">
        <v>234016290</v>
      </c>
      <c r="C9" s="95">
        <f t="shared" ref="C9:C15" si="0">(B9/B$16)*100</f>
        <v>73.392225637308769</v>
      </c>
      <c r="D9" s="174"/>
      <c r="E9" s="177">
        <v>36574880</v>
      </c>
      <c r="F9" s="95">
        <f t="shared" ref="F9:F15" si="1">(E9/E$16)*100</f>
        <v>66.198258380098054</v>
      </c>
      <c r="G9" s="174"/>
      <c r="H9" s="177">
        <v>197441410</v>
      </c>
      <c r="I9" s="95">
        <f t="shared" ref="I9:I15" si="2">(H9/H$16)*100</f>
        <v>74.900042597198251</v>
      </c>
      <c r="K9" s="27"/>
      <c r="L9" s="27"/>
      <c r="M9" s="27"/>
      <c r="O9" s="27"/>
    </row>
    <row r="10" spans="1:15" ht="9.1999999999999993" customHeight="1" x14ac:dyDescent="0.15">
      <c r="A10" s="96" t="s">
        <v>171</v>
      </c>
      <c r="B10" s="177">
        <v>40418264</v>
      </c>
      <c r="C10" s="95">
        <f t="shared" si="0"/>
        <v>12.675982306002348</v>
      </c>
      <c r="D10" s="174"/>
      <c r="E10" s="177">
        <v>1116068</v>
      </c>
      <c r="F10" s="95">
        <f t="shared" si="1"/>
        <v>2.0200136769760904</v>
      </c>
      <c r="G10" s="174"/>
      <c r="H10" s="177">
        <v>39302196</v>
      </c>
      <c r="I10" s="95">
        <f t="shared" si="2"/>
        <v>14.909416188647734</v>
      </c>
      <c r="K10" s="27"/>
      <c r="L10" s="27"/>
      <c r="M10" s="27"/>
      <c r="O10" s="27"/>
    </row>
    <row r="11" spans="1:15" ht="9.1999999999999993" customHeight="1" x14ac:dyDescent="0.15">
      <c r="A11" s="96" t="s">
        <v>172</v>
      </c>
      <c r="B11" s="177">
        <v>2588446</v>
      </c>
      <c r="C11" s="95">
        <f t="shared" si="0"/>
        <v>0.81178884120412886</v>
      </c>
      <c r="D11" s="174"/>
      <c r="E11" s="177">
        <v>503771</v>
      </c>
      <c r="F11" s="95">
        <f t="shared" si="1"/>
        <v>0.91179418284900393</v>
      </c>
      <c r="G11" s="174"/>
      <c r="H11" s="177">
        <v>2084675</v>
      </c>
      <c r="I11" s="95">
        <f t="shared" si="2"/>
        <v>0.79082825786806443</v>
      </c>
      <c r="K11" s="27"/>
      <c r="L11" s="27"/>
      <c r="M11" s="27"/>
      <c r="O11" s="27"/>
    </row>
    <row r="12" spans="1:15" ht="9.1999999999999993" customHeight="1" x14ac:dyDescent="0.15">
      <c r="A12" s="96" t="s">
        <v>173</v>
      </c>
      <c r="B12" s="177">
        <v>16663206</v>
      </c>
      <c r="C12" s="95">
        <f t="shared" si="0"/>
        <v>5.2259172837624144</v>
      </c>
      <c r="D12" s="174"/>
      <c r="E12" s="177">
        <v>162126</v>
      </c>
      <c r="F12" s="95">
        <f t="shared" si="1"/>
        <v>0.29343797814597827</v>
      </c>
      <c r="G12" s="174"/>
      <c r="H12" s="177">
        <v>16501080</v>
      </c>
      <c r="I12" s="95">
        <f t="shared" si="2"/>
        <v>6.2597384960924662</v>
      </c>
      <c r="K12" s="27"/>
      <c r="L12" s="27"/>
      <c r="M12" s="27"/>
      <c r="O12" s="27"/>
    </row>
    <row r="13" spans="1:15" ht="9.1999999999999993" customHeight="1" x14ac:dyDescent="0.15">
      <c r="A13" s="96" t="s">
        <v>174</v>
      </c>
      <c r="B13" s="177">
        <v>547309</v>
      </c>
      <c r="C13" s="95">
        <f t="shared" si="0"/>
        <v>0.17164713457054562</v>
      </c>
      <c r="D13" s="174"/>
      <c r="E13" s="177">
        <v>48247</v>
      </c>
      <c r="F13" s="95">
        <f t="shared" si="1"/>
        <v>8.7324069745808891E-2</v>
      </c>
      <c r="G13" s="174"/>
      <c r="H13" s="177">
        <v>499062</v>
      </c>
      <c r="I13" s="95">
        <f t="shared" si="2"/>
        <v>0.18932079678038641</v>
      </c>
      <c r="K13" s="27"/>
      <c r="L13" s="27"/>
      <c r="M13" s="27"/>
      <c r="O13" s="27"/>
    </row>
    <row r="14" spans="1:15" ht="9.1999999999999993" customHeight="1" x14ac:dyDescent="0.15">
      <c r="A14" s="96" t="s">
        <v>175</v>
      </c>
      <c r="B14" s="177">
        <v>15001383</v>
      </c>
      <c r="C14" s="95">
        <f t="shared" si="0"/>
        <v>4.7047360934048141</v>
      </c>
      <c r="D14" s="174"/>
      <c r="E14" s="177">
        <v>14340437</v>
      </c>
      <c r="F14" s="95">
        <f t="shared" si="1"/>
        <v>25.955299205616484</v>
      </c>
      <c r="G14" s="174"/>
      <c r="H14" s="177">
        <v>660946</v>
      </c>
      <c r="I14" s="95">
        <f t="shared" si="2"/>
        <v>0.25073201996707678</v>
      </c>
      <c r="K14" s="27"/>
      <c r="L14" s="27"/>
      <c r="M14" s="27"/>
      <c r="O14" s="27"/>
    </row>
    <row r="15" spans="1:15" ht="9.1999999999999993" customHeight="1" thickBot="1" x14ac:dyDescent="0.2">
      <c r="A15" s="206" t="s">
        <v>176</v>
      </c>
      <c r="B15" s="176">
        <v>9622158</v>
      </c>
      <c r="C15" s="35">
        <f t="shared" si="0"/>
        <v>3.017702703746973</v>
      </c>
      <c r="D15" s="173"/>
      <c r="E15" s="176">
        <v>2504988</v>
      </c>
      <c r="F15" s="35">
        <f t="shared" si="1"/>
        <v>4.5338725065685805</v>
      </c>
      <c r="G15" s="173"/>
      <c r="H15" s="176">
        <v>7117170</v>
      </c>
      <c r="I15" s="24">
        <f t="shared" si="2"/>
        <v>2.69992164344603</v>
      </c>
      <c r="K15" s="27"/>
      <c r="L15" s="27"/>
      <c r="M15" s="27"/>
      <c r="O15" s="27"/>
    </row>
    <row r="16" spans="1:15" ht="9.1999999999999993" customHeight="1" x14ac:dyDescent="0.15">
      <c r="A16" s="32" t="s">
        <v>0</v>
      </c>
      <c r="B16" s="178">
        <v>318857056</v>
      </c>
      <c r="C16" s="175">
        <v>100</v>
      </c>
      <c r="D16" s="175"/>
      <c r="E16" s="178">
        <v>55250517</v>
      </c>
      <c r="F16" s="175">
        <v>100</v>
      </c>
      <c r="G16" s="175"/>
      <c r="H16" s="178">
        <v>263606539</v>
      </c>
      <c r="I16" s="175">
        <v>100</v>
      </c>
      <c r="K16" s="27"/>
    </row>
    <row r="17" spans="1:11" ht="10.5" customHeight="1" x14ac:dyDescent="0.15">
      <c r="A17" s="461" t="s">
        <v>469</v>
      </c>
      <c r="B17" s="462"/>
      <c r="C17" s="462"/>
      <c r="D17" s="462"/>
      <c r="E17" s="462"/>
      <c r="F17" s="462"/>
      <c r="G17" s="462"/>
      <c r="H17" s="462"/>
      <c r="I17" s="462"/>
      <c r="K17" s="27"/>
    </row>
    <row r="18" spans="1:11" ht="18" customHeight="1" x14ac:dyDescent="0.15">
      <c r="A18" s="467"/>
      <c r="B18" s="467"/>
      <c r="C18" s="467"/>
      <c r="D18" s="467"/>
      <c r="E18" s="467"/>
      <c r="F18" s="467"/>
      <c r="G18" s="467"/>
      <c r="H18" s="467"/>
      <c r="I18" s="467"/>
      <c r="K18" s="27"/>
    </row>
  </sheetData>
  <mergeCells count="10">
    <mergeCell ref="A18:I18"/>
    <mergeCell ref="E6:F6"/>
    <mergeCell ref="H6:I6"/>
    <mergeCell ref="B6:C6"/>
    <mergeCell ref="A2:I2"/>
    <mergeCell ref="A1:I1"/>
    <mergeCell ref="A17:I17"/>
    <mergeCell ref="A3:I3"/>
    <mergeCell ref="A4:I4"/>
    <mergeCell ref="A5:I5"/>
  </mergeCells>
  <phoneticPr fontId="10" type="noConversion"/>
  <pageMargins left="1.05" right="1.05" top="0.5" bottom="0.25" header="0" footer="0"/>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view="pageLayout" zoomScale="145" zoomScaleNormal="100" zoomScaleSheetLayoutView="100" zoomScalePageLayoutView="145" workbookViewId="0">
      <selection activeCell="A2" sqref="A2:E2"/>
    </sheetView>
  </sheetViews>
  <sheetFormatPr defaultRowHeight="8.25" x14ac:dyDescent="0.15"/>
  <cols>
    <col min="1" max="1" width="14.140625" style="128" customWidth="1"/>
    <col min="2" max="2" width="10.140625" style="128" customWidth="1"/>
    <col min="3" max="3" width="10.5703125" style="128" customWidth="1"/>
    <col min="4" max="4" width="10.140625" style="128" customWidth="1"/>
    <col min="5" max="5" width="9.7109375" style="128" customWidth="1"/>
    <col min="6" max="6" width="12.7109375" style="128" customWidth="1"/>
    <col min="7" max="16384" width="9.140625" style="128"/>
  </cols>
  <sheetData>
    <row r="1" spans="1:10" ht="10.5" customHeight="1" x14ac:dyDescent="0.15">
      <c r="A1" s="195" t="s">
        <v>290</v>
      </c>
    </row>
    <row r="2" spans="1:10" ht="12.75" customHeight="1" x14ac:dyDescent="0.15">
      <c r="A2" s="454" t="s">
        <v>396</v>
      </c>
      <c r="B2" s="454"/>
      <c r="C2" s="454"/>
      <c r="D2" s="454"/>
      <c r="E2" s="454"/>
    </row>
    <row r="3" spans="1:10" ht="36" customHeight="1" x14ac:dyDescent="0.15">
      <c r="A3" s="463" t="s">
        <v>445</v>
      </c>
      <c r="B3" s="463"/>
      <c r="C3" s="463"/>
      <c r="D3" s="463"/>
      <c r="E3" s="463"/>
    </row>
    <row r="4" spans="1:10" ht="7.5" customHeight="1" x14ac:dyDescent="0.15">
      <c r="A4" s="498"/>
      <c r="B4" s="498"/>
      <c r="C4" s="498"/>
      <c r="D4" s="498"/>
      <c r="E4" s="498"/>
    </row>
    <row r="5" spans="1:10" ht="25.5" customHeight="1" x14ac:dyDescent="0.2">
      <c r="A5" s="537" t="s">
        <v>446</v>
      </c>
      <c r="B5" s="538"/>
      <c r="C5" s="538"/>
      <c r="D5" s="538"/>
      <c r="E5" s="538"/>
    </row>
    <row r="6" spans="1:10" ht="9.1999999999999993" customHeight="1" x14ac:dyDescent="0.15">
      <c r="B6" s="36" t="s">
        <v>56</v>
      </c>
      <c r="C6" s="36" t="s">
        <v>57</v>
      </c>
      <c r="D6" s="36" t="s">
        <v>58</v>
      </c>
      <c r="E6" s="36" t="s">
        <v>0</v>
      </c>
    </row>
    <row r="7" spans="1:10" ht="9.1999999999999993" customHeight="1" x14ac:dyDescent="0.15">
      <c r="A7" s="20" t="s">
        <v>21</v>
      </c>
      <c r="B7" s="298">
        <v>3779896</v>
      </c>
      <c r="C7" s="298">
        <v>9012898</v>
      </c>
      <c r="D7" s="298">
        <v>4106067</v>
      </c>
      <c r="E7" s="298">
        <v>16898861</v>
      </c>
    </row>
    <row r="8" spans="1:10" ht="9.1999999999999993" customHeight="1" x14ac:dyDescent="0.15">
      <c r="A8" s="93" t="s">
        <v>342</v>
      </c>
      <c r="B8" s="237">
        <v>1447656</v>
      </c>
      <c r="C8" s="237">
        <v>4261698</v>
      </c>
      <c r="D8" s="237">
        <v>2552708</v>
      </c>
      <c r="E8" s="237">
        <v>8262062</v>
      </c>
      <c r="F8" s="26"/>
    </row>
    <row r="9" spans="1:10" ht="9.1999999999999993" customHeight="1" x14ac:dyDescent="0.15">
      <c r="A9" s="93" t="s">
        <v>80</v>
      </c>
      <c r="B9" s="237">
        <v>2332240</v>
      </c>
      <c r="C9" s="237">
        <v>4751200</v>
      </c>
      <c r="D9" s="237">
        <v>1553359</v>
      </c>
      <c r="E9" s="237">
        <v>8636799</v>
      </c>
      <c r="F9" s="26"/>
    </row>
    <row r="10" spans="1:10" ht="9.1999999999999993" customHeight="1" x14ac:dyDescent="0.15">
      <c r="A10" s="20" t="s">
        <v>65</v>
      </c>
      <c r="B10" s="298">
        <v>6137417</v>
      </c>
      <c r="C10" s="298">
        <v>29130381</v>
      </c>
      <c r="D10" s="298">
        <v>33695072</v>
      </c>
      <c r="E10" s="298">
        <v>68962870</v>
      </c>
      <c r="F10" s="26"/>
    </row>
    <row r="11" spans="1:10" ht="9.1999999999999993" customHeight="1" x14ac:dyDescent="0.15">
      <c r="A11" s="20" t="s">
        <v>66</v>
      </c>
      <c r="B11" s="298">
        <v>1979190</v>
      </c>
      <c r="C11" s="298">
        <v>6054781</v>
      </c>
      <c r="D11" s="298">
        <v>3538875</v>
      </c>
      <c r="E11" s="298">
        <v>11572846</v>
      </c>
      <c r="F11" s="26"/>
    </row>
    <row r="12" spans="1:10" ht="9.1999999999999993" customHeight="1" x14ac:dyDescent="0.15">
      <c r="A12" s="20" t="s">
        <v>67</v>
      </c>
      <c r="B12" s="298">
        <v>612881</v>
      </c>
      <c r="C12" s="298">
        <v>2159215</v>
      </c>
      <c r="D12" s="298">
        <v>3281723</v>
      </c>
      <c r="E12" s="298">
        <v>6053819</v>
      </c>
      <c r="F12" s="26"/>
    </row>
    <row r="13" spans="1:10" ht="9.1999999999999993" customHeight="1" thickBot="1" x14ac:dyDescent="0.2">
      <c r="A13" s="33" t="s">
        <v>68</v>
      </c>
      <c r="B13" s="277">
        <v>356109</v>
      </c>
      <c r="C13" s="277">
        <v>1160221</v>
      </c>
      <c r="D13" s="277">
        <v>905337</v>
      </c>
      <c r="E13" s="277">
        <v>2421667</v>
      </c>
      <c r="F13" s="26"/>
    </row>
    <row r="14" spans="1:10" ht="9.1999999999999993" customHeight="1" x14ac:dyDescent="0.15">
      <c r="A14" s="253" t="s">
        <v>0</v>
      </c>
      <c r="B14" s="168">
        <v>12865493</v>
      </c>
      <c r="C14" s="168">
        <v>47517496</v>
      </c>
      <c r="D14" s="168">
        <v>45527074</v>
      </c>
      <c r="E14" s="168">
        <v>105910063</v>
      </c>
    </row>
    <row r="15" spans="1:10" ht="9.1999999999999993" customHeight="1" x14ac:dyDescent="0.15">
      <c r="A15" s="181"/>
      <c r="B15" s="50"/>
      <c r="C15" s="44"/>
      <c r="D15" s="44"/>
      <c r="E15" s="44"/>
    </row>
    <row r="16" spans="1:10" ht="9.1999999999999993" customHeight="1" x14ac:dyDescent="0.15">
      <c r="A16" s="534" t="s">
        <v>309</v>
      </c>
      <c r="B16" s="534"/>
      <c r="C16" s="534"/>
      <c r="D16" s="534"/>
      <c r="E16" s="534"/>
      <c r="F16" s="430"/>
      <c r="G16" s="430"/>
      <c r="H16" s="430"/>
      <c r="I16" s="430"/>
      <c r="J16" s="430"/>
    </row>
    <row r="17" spans="1:6" ht="9.1999999999999993" customHeight="1" x14ac:dyDescent="0.15">
      <c r="A17" s="255" t="s">
        <v>21</v>
      </c>
      <c r="B17" s="273">
        <f>(B7/$E7)*100</f>
        <v>22.367756028054199</v>
      </c>
      <c r="C17" s="273">
        <f t="shared" ref="C17:E17" si="0">(C7/$E7)*100</f>
        <v>53.334351942417889</v>
      </c>
      <c r="D17" s="273">
        <f t="shared" si="0"/>
        <v>24.297892029527908</v>
      </c>
      <c r="E17" s="273">
        <f t="shared" si="0"/>
        <v>100</v>
      </c>
      <c r="F17" s="51"/>
    </row>
    <row r="18" spans="1:6" ht="9.1999999999999993" customHeight="1" x14ac:dyDescent="0.15">
      <c r="A18" s="214" t="s">
        <v>342</v>
      </c>
      <c r="B18" s="245">
        <f t="shared" ref="B18:E18" si="1">(B8/$E8)*100</f>
        <v>17.521727626832138</v>
      </c>
      <c r="C18" s="245">
        <f t="shared" si="1"/>
        <v>51.581530131340095</v>
      </c>
      <c r="D18" s="245">
        <f t="shared" si="1"/>
        <v>30.896742241827766</v>
      </c>
      <c r="E18" s="245">
        <f t="shared" si="1"/>
        <v>100</v>
      </c>
    </row>
    <row r="19" spans="1:6" ht="9.1999999999999993" customHeight="1" x14ac:dyDescent="0.15">
      <c r="A19" s="214" t="s">
        <v>80</v>
      </c>
      <c r="B19" s="245">
        <f t="shared" ref="B19:E19" si="2">(B9/$E9)*100</f>
        <v>27.003522948722093</v>
      </c>
      <c r="C19" s="245">
        <f t="shared" si="2"/>
        <v>55.011121597249172</v>
      </c>
      <c r="D19" s="245">
        <f t="shared" si="2"/>
        <v>17.985355454028742</v>
      </c>
      <c r="E19" s="245">
        <f t="shared" si="2"/>
        <v>100</v>
      </c>
    </row>
    <row r="20" spans="1:6" ht="9.1999999999999993" customHeight="1" x14ac:dyDescent="0.15">
      <c r="A20" s="255" t="s">
        <v>65</v>
      </c>
      <c r="B20" s="273">
        <f t="shared" ref="B20:E20" si="3">(B10/$E10)*100</f>
        <v>8.899596261002479</v>
      </c>
      <c r="C20" s="273">
        <f t="shared" si="3"/>
        <v>42.240673858266049</v>
      </c>
      <c r="D20" s="273">
        <f t="shared" si="3"/>
        <v>48.859729880731471</v>
      </c>
      <c r="E20" s="273">
        <f t="shared" si="3"/>
        <v>100</v>
      </c>
    </row>
    <row r="21" spans="1:6" ht="9.1999999999999993" customHeight="1" x14ac:dyDescent="0.15">
      <c r="A21" s="255" t="s">
        <v>66</v>
      </c>
      <c r="B21" s="273">
        <f t="shared" ref="B21:E21" si="4">(B11/$E11)*100</f>
        <v>17.102016219692199</v>
      </c>
      <c r="C21" s="273">
        <f t="shared" si="4"/>
        <v>52.318859163942911</v>
      </c>
      <c r="D21" s="273">
        <f t="shared" si="4"/>
        <v>30.579124616364894</v>
      </c>
      <c r="E21" s="273">
        <f t="shared" si="4"/>
        <v>100</v>
      </c>
    </row>
    <row r="22" spans="1:6" ht="9.1999999999999993" customHeight="1" x14ac:dyDescent="0.15">
      <c r="A22" s="255" t="s">
        <v>67</v>
      </c>
      <c r="B22" s="273">
        <f t="shared" ref="B22:E22" si="5">(B12/$E12)*100</f>
        <v>10.123873872013682</v>
      </c>
      <c r="C22" s="273">
        <f t="shared" si="5"/>
        <v>35.666989713435434</v>
      </c>
      <c r="D22" s="273">
        <f t="shared" si="5"/>
        <v>54.209136414550883</v>
      </c>
      <c r="E22" s="273">
        <f t="shared" si="5"/>
        <v>100</v>
      </c>
    </row>
    <row r="23" spans="1:6" ht="9.1999999999999993" customHeight="1" thickBot="1" x14ac:dyDescent="0.2">
      <c r="A23" s="207" t="s">
        <v>68</v>
      </c>
      <c r="B23" s="281">
        <f t="shared" ref="B23:E23" si="6">(B13/$E13)*100</f>
        <v>14.705118416363606</v>
      </c>
      <c r="C23" s="281">
        <f t="shared" si="6"/>
        <v>47.910014052303637</v>
      </c>
      <c r="D23" s="281">
        <f t="shared" si="6"/>
        <v>37.384867531332752</v>
      </c>
      <c r="E23" s="281">
        <f t="shared" si="6"/>
        <v>100</v>
      </c>
    </row>
    <row r="24" spans="1:6" ht="9.1999999999999993" customHeight="1" x14ac:dyDescent="0.15">
      <c r="A24" s="253" t="s">
        <v>84</v>
      </c>
      <c r="B24" s="395">
        <f t="shared" ref="B24:E24" si="7">(B14/$E14)*100</f>
        <v>12.14756429707723</v>
      </c>
      <c r="C24" s="395">
        <f t="shared" si="7"/>
        <v>44.865893432619337</v>
      </c>
      <c r="D24" s="395">
        <f t="shared" si="7"/>
        <v>42.986542270303438</v>
      </c>
      <c r="E24" s="395">
        <f t="shared" si="7"/>
        <v>100</v>
      </c>
    </row>
    <row r="25" spans="1:6" ht="32.25" customHeight="1" x14ac:dyDescent="0.15">
      <c r="A25" s="499" t="s">
        <v>349</v>
      </c>
      <c r="B25" s="500"/>
      <c r="C25" s="500"/>
      <c r="D25" s="500"/>
      <c r="E25" s="500"/>
    </row>
    <row r="26" spans="1:6" ht="10.5" customHeight="1" x14ac:dyDescent="0.15">
      <c r="A26" s="501" t="s">
        <v>469</v>
      </c>
      <c r="B26" s="502"/>
      <c r="C26" s="502"/>
      <c r="D26" s="502"/>
      <c r="E26" s="502"/>
    </row>
    <row r="27" spans="1:6" ht="18" customHeight="1" x14ac:dyDescent="0.15">
      <c r="A27" s="497"/>
      <c r="B27" s="497"/>
      <c r="C27" s="497"/>
      <c r="D27" s="497"/>
      <c r="E27" s="497"/>
    </row>
    <row r="28" spans="1:6" ht="12.75" customHeight="1" x14ac:dyDescent="0.15"/>
    <row r="30" spans="1:6"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8">
    <mergeCell ref="A27:E27"/>
    <mergeCell ref="A2:E2"/>
    <mergeCell ref="A3:E3"/>
    <mergeCell ref="A4:E4"/>
    <mergeCell ref="A5:E5"/>
    <mergeCell ref="A25:E25"/>
    <mergeCell ref="A26:E26"/>
    <mergeCell ref="A16:E16"/>
  </mergeCells>
  <pageMargins left="1.05" right="1.05" top="0.5" bottom="0.25" header="0" footer="0"/>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showWhiteSpace="0" view="pageLayout" zoomScale="145" zoomScaleNormal="100" zoomScaleSheetLayoutView="100" zoomScalePageLayoutView="145" workbookViewId="0">
      <selection activeCell="A2" sqref="A2:B2"/>
    </sheetView>
  </sheetViews>
  <sheetFormatPr defaultRowHeight="12.75" x14ac:dyDescent="0.2"/>
  <cols>
    <col min="1" max="1" width="13" customWidth="1"/>
    <col min="2" max="2" width="11.7109375" customWidth="1"/>
  </cols>
  <sheetData>
    <row r="1" spans="1:2" ht="10.5" customHeight="1" x14ac:dyDescent="0.2">
      <c r="A1" s="478" t="s">
        <v>294</v>
      </c>
      <c r="B1" s="478"/>
    </row>
    <row r="2" spans="1:2" ht="36" customHeight="1" x14ac:dyDescent="0.2">
      <c r="A2" s="454" t="s">
        <v>396</v>
      </c>
      <c r="B2" s="454"/>
    </row>
    <row r="3" spans="1:2" ht="54" customHeight="1" x14ac:dyDescent="0.2">
      <c r="A3" s="455" t="s">
        <v>447</v>
      </c>
      <c r="B3" s="455"/>
    </row>
    <row r="4" spans="1:2" ht="7.5" customHeight="1" x14ac:dyDescent="0.2">
      <c r="A4" s="65"/>
      <c r="B4" s="65"/>
    </row>
    <row r="5" spans="1:2" ht="39.75" customHeight="1" x14ac:dyDescent="0.2">
      <c r="A5" s="465" t="s">
        <v>446</v>
      </c>
      <c r="B5" s="466"/>
    </row>
    <row r="6" spans="1:2" ht="9.1999999999999993" customHeight="1" x14ac:dyDescent="0.2">
      <c r="A6" s="128"/>
      <c r="B6" s="36" t="s">
        <v>118</v>
      </c>
    </row>
    <row r="7" spans="1:2" ht="9.1999999999999993" customHeight="1" x14ac:dyDescent="0.2">
      <c r="A7" s="207" t="s">
        <v>21</v>
      </c>
      <c r="B7" s="299">
        <v>30000</v>
      </c>
    </row>
    <row r="8" spans="1:2" ht="9.1999999999999993" customHeight="1" x14ac:dyDescent="0.2">
      <c r="A8" s="214" t="s">
        <v>342</v>
      </c>
      <c r="B8" s="300">
        <v>35000</v>
      </c>
    </row>
    <row r="9" spans="1:2" ht="9.1999999999999993" customHeight="1" x14ac:dyDescent="0.2">
      <c r="A9" s="214" t="s">
        <v>80</v>
      </c>
      <c r="B9" s="300">
        <v>27000</v>
      </c>
    </row>
    <row r="10" spans="1:2" ht="9.1999999999999993" customHeight="1" x14ac:dyDescent="0.2">
      <c r="A10" s="209" t="s">
        <v>65</v>
      </c>
      <c r="B10" s="301">
        <v>48000</v>
      </c>
    </row>
    <row r="11" spans="1:2" ht="9.1999999999999993" customHeight="1" x14ac:dyDescent="0.2">
      <c r="A11" s="209" t="s">
        <v>66</v>
      </c>
      <c r="B11" s="301">
        <v>35000</v>
      </c>
    </row>
    <row r="12" spans="1:2" ht="9.1999999999999993" customHeight="1" x14ac:dyDescent="0.2">
      <c r="A12" s="209" t="s">
        <v>67</v>
      </c>
      <c r="B12" s="301">
        <v>52000</v>
      </c>
    </row>
    <row r="13" spans="1:2" ht="9.1999999999999993" customHeight="1" thickBot="1" x14ac:dyDescent="0.25">
      <c r="A13" s="217" t="s">
        <v>68</v>
      </c>
      <c r="B13" s="302">
        <v>40000</v>
      </c>
    </row>
    <row r="14" spans="1:2" ht="9.1999999999999993" customHeight="1" x14ac:dyDescent="0.2">
      <c r="A14" s="219" t="s">
        <v>84</v>
      </c>
      <c r="B14" s="303">
        <v>42600</v>
      </c>
    </row>
    <row r="15" spans="1:2" ht="54" customHeight="1" x14ac:dyDescent="0.2">
      <c r="A15" s="535" t="s">
        <v>350</v>
      </c>
      <c r="B15" s="495"/>
    </row>
    <row r="16" spans="1:2" ht="21.75" customHeight="1" x14ac:dyDescent="0.2">
      <c r="A16" s="536" t="s">
        <v>469</v>
      </c>
      <c r="B16" s="536"/>
    </row>
    <row r="17" spans="1:2" ht="18" customHeight="1" x14ac:dyDescent="0.2">
      <c r="A17" s="482"/>
      <c r="B17" s="482"/>
    </row>
    <row r="19" spans="1:2" x14ac:dyDescent="0.2">
      <c r="A19" s="7"/>
    </row>
    <row r="20" spans="1:2" ht="12.75" customHeight="1" x14ac:dyDescent="0.2">
      <c r="A20" s="7"/>
    </row>
    <row r="21" spans="1:2" x14ac:dyDescent="0.2">
      <c r="A21" s="7"/>
    </row>
    <row r="22" spans="1:2" ht="12.75" customHeight="1" x14ac:dyDescent="0.2">
      <c r="A22" s="7"/>
    </row>
    <row r="23" spans="1:2" x14ac:dyDescent="0.2">
      <c r="A23" s="7"/>
    </row>
    <row r="24" spans="1:2" x14ac:dyDescent="0.2">
      <c r="A24" s="7"/>
    </row>
    <row r="25" spans="1:2" x14ac:dyDescent="0.2">
      <c r="A25" s="7"/>
    </row>
    <row r="26" spans="1:2" ht="12.75" customHeight="1" x14ac:dyDescent="0.2">
      <c r="A26" s="4"/>
      <c r="B26" s="10"/>
    </row>
    <row r="27" spans="1:2" x14ac:dyDescent="0.2">
      <c r="B27" s="10"/>
    </row>
    <row r="28" spans="1:2" x14ac:dyDescent="0.2">
      <c r="B28" s="10"/>
    </row>
    <row r="29" spans="1:2" x14ac:dyDescent="0.2">
      <c r="B29" s="10"/>
    </row>
    <row r="30" spans="1:2" x14ac:dyDescent="0.2">
      <c r="B30" s="10"/>
    </row>
    <row r="31" spans="1:2" ht="12.75" customHeight="1" x14ac:dyDescent="0.2">
      <c r="B31" s="10"/>
    </row>
    <row r="32" spans="1:2" ht="12.75" customHeight="1" x14ac:dyDescent="0.2">
      <c r="B32" s="10"/>
    </row>
    <row r="33" spans="2:2" x14ac:dyDescent="0.2">
      <c r="B33" s="10"/>
    </row>
    <row r="44" spans="2:2" ht="13.5" customHeight="1" x14ac:dyDescent="0.2"/>
    <row r="46" spans="2:2"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B17"/>
    <mergeCell ref="A1:B1"/>
    <mergeCell ref="A2:B2"/>
    <mergeCell ref="A3:B3"/>
    <mergeCell ref="A5:B5"/>
    <mergeCell ref="A15:B15"/>
    <mergeCell ref="A16:B16"/>
  </mergeCells>
  <pageMargins left="1.05" right="1.05" top="0.5" bottom="0.25" header="0" footer="0"/>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view="pageLayout" zoomScale="130" zoomScaleNormal="100" zoomScaleSheetLayoutView="100" zoomScalePageLayoutView="130" workbookViewId="0">
      <selection activeCell="A2" sqref="A2:G2"/>
    </sheetView>
  </sheetViews>
  <sheetFormatPr defaultRowHeight="8.25" x14ac:dyDescent="0.15"/>
  <cols>
    <col min="1" max="1" width="14.140625" style="128" customWidth="1"/>
    <col min="2" max="7" width="11.42578125" style="128" customWidth="1"/>
    <col min="8" max="8" width="12.7109375" style="128" customWidth="1"/>
    <col min="9" max="16384" width="9.140625" style="128"/>
  </cols>
  <sheetData>
    <row r="1" spans="1:8" ht="10.5" customHeight="1" x14ac:dyDescent="0.15">
      <c r="A1" s="195" t="s">
        <v>273</v>
      </c>
    </row>
    <row r="2" spans="1:8" ht="12.75" customHeight="1" x14ac:dyDescent="0.15">
      <c r="A2" s="454" t="s">
        <v>396</v>
      </c>
      <c r="B2" s="454"/>
      <c r="C2" s="454"/>
      <c r="D2" s="454"/>
      <c r="E2" s="454"/>
      <c r="F2" s="454"/>
      <c r="G2" s="454"/>
    </row>
    <row r="3" spans="1:8" ht="18" customHeight="1" x14ac:dyDescent="0.15">
      <c r="A3" s="463" t="s">
        <v>448</v>
      </c>
      <c r="B3" s="463"/>
      <c r="C3" s="463"/>
      <c r="D3" s="463"/>
      <c r="E3" s="463"/>
      <c r="F3" s="463"/>
      <c r="G3" s="463"/>
    </row>
    <row r="4" spans="1:8" ht="7.5" customHeight="1" x14ac:dyDescent="0.15">
      <c r="A4" s="498"/>
      <c r="B4" s="498"/>
      <c r="C4" s="498"/>
      <c r="D4" s="498"/>
      <c r="E4" s="498"/>
      <c r="F4" s="498"/>
      <c r="G4" s="498"/>
    </row>
    <row r="5" spans="1:8" ht="18" customHeight="1" x14ac:dyDescent="0.15">
      <c r="A5" s="491" t="s">
        <v>449</v>
      </c>
      <c r="B5" s="492"/>
      <c r="C5" s="492"/>
      <c r="D5" s="492"/>
      <c r="E5" s="492"/>
      <c r="F5" s="492"/>
      <c r="G5" s="492"/>
    </row>
    <row r="6" spans="1:8" ht="9.1999999999999993" customHeight="1" x14ac:dyDescent="0.15">
      <c r="A6" s="129"/>
      <c r="B6" s="114" t="s">
        <v>77</v>
      </c>
      <c r="C6" s="114" t="s">
        <v>45</v>
      </c>
      <c r="D6" s="114" t="s">
        <v>78</v>
      </c>
      <c r="E6" s="114" t="s">
        <v>46</v>
      </c>
      <c r="F6" s="114" t="s">
        <v>79</v>
      </c>
      <c r="G6" s="144"/>
    </row>
    <row r="7" spans="1:8" ht="9.1999999999999993" customHeight="1" x14ac:dyDescent="0.15">
      <c r="B7" s="360" t="s">
        <v>332</v>
      </c>
      <c r="C7" s="360" t="s">
        <v>333</v>
      </c>
      <c r="D7" s="360" t="s">
        <v>351</v>
      </c>
      <c r="E7" s="360" t="s">
        <v>334</v>
      </c>
      <c r="F7" s="360" t="s">
        <v>335</v>
      </c>
      <c r="G7" s="360" t="s">
        <v>0</v>
      </c>
    </row>
    <row r="8" spans="1:8" ht="9.1999999999999993" customHeight="1" x14ac:dyDescent="0.15">
      <c r="A8" s="20" t="s">
        <v>21</v>
      </c>
      <c r="B8" s="266">
        <v>3588028</v>
      </c>
      <c r="C8" s="266">
        <v>3652025</v>
      </c>
      <c r="D8" s="266">
        <v>3169373</v>
      </c>
      <c r="E8" s="266">
        <v>2580192</v>
      </c>
      <c r="F8" s="266">
        <v>1719732</v>
      </c>
      <c r="G8" s="266">
        <v>14709350</v>
      </c>
    </row>
    <row r="9" spans="1:8" ht="9.1999999999999993" customHeight="1" x14ac:dyDescent="0.15">
      <c r="A9" s="93" t="s">
        <v>342</v>
      </c>
      <c r="B9" s="267">
        <v>1685532</v>
      </c>
      <c r="C9" s="267">
        <v>1556358</v>
      </c>
      <c r="D9" s="267">
        <v>1531015</v>
      </c>
      <c r="E9" s="267">
        <v>1397556</v>
      </c>
      <c r="F9" s="267">
        <v>1061090</v>
      </c>
      <c r="G9" s="267">
        <v>7231551</v>
      </c>
      <c r="H9" s="26"/>
    </row>
    <row r="10" spans="1:8" ht="9.1999999999999993" customHeight="1" x14ac:dyDescent="0.15">
      <c r="A10" s="93" t="s">
        <v>80</v>
      </c>
      <c r="B10" s="267">
        <v>1902496</v>
      </c>
      <c r="C10" s="267">
        <v>2095667</v>
      </c>
      <c r="D10" s="267">
        <v>1638358</v>
      </c>
      <c r="E10" s="267">
        <v>1182636</v>
      </c>
      <c r="F10" s="267">
        <v>658642</v>
      </c>
      <c r="G10" s="267">
        <v>7477799</v>
      </c>
      <c r="H10" s="26"/>
    </row>
    <row r="11" spans="1:8" ht="9.1999999999999993" customHeight="1" x14ac:dyDescent="0.15">
      <c r="A11" s="20" t="s">
        <v>65</v>
      </c>
      <c r="B11" s="266">
        <v>13653462</v>
      </c>
      <c r="C11" s="266">
        <v>15183731</v>
      </c>
      <c r="D11" s="266">
        <v>16294060</v>
      </c>
      <c r="E11" s="266">
        <v>17316572</v>
      </c>
      <c r="F11" s="266">
        <v>18136807</v>
      </c>
      <c r="G11" s="266">
        <v>80584632</v>
      </c>
      <c r="H11" s="26"/>
    </row>
    <row r="12" spans="1:8" ht="9.1999999999999993" customHeight="1" x14ac:dyDescent="0.15">
      <c r="A12" s="20" t="s">
        <v>66</v>
      </c>
      <c r="B12" s="266">
        <v>4690755</v>
      </c>
      <c r="C12" s="266">
        <v>3341482</v>
      </c>
      <c r="D12" s="266">
        <v>2635180</v>
      </c>
      <c r="E12" s="266">
        <v>2033483</v>
      </c>
      <c r="F12" s="266">
        <v>1369613</v>
      </c>
      <c r="G12" s="266">
        <v>14070513</v>
      </c>
      <c r="H12" s="26"/>
    </row>
    <row r="13" spans="1:8" ht="9.1999999999999993" customHeight="1" x14ac:dyDescent="0.15">
      <c r="A13" s="20" t="s">
        <v>67</v>
      </c>
      <c r="B13" s="266">
        <v>813152</v>
      </c>
      <c r="C13" s="266">
        <v>741620</v>
      </c>
      <c r="D13" s="266">
        <v>833003</v>
      </c>
      <c r="E13" s="266">
        <v>1098918</v>
      </c>
      <c r="F13" s="266">
        <v>1695500</v>
      </c>
      <c r="G13" s="266">
        <v>5182193</v>
      </c>
      <c r="H13" s="26"/>
    </row>
    <row r="14" spans="1:8" ht="9.1999999999999993" customHeight="1" thickBot="1" x14ac:dyDescent="0.2">
      <c r="A14" s="33" t="s">
        <v>68</v>
      </c>
      <c r="B14" s="268">
        <v>719174</v>
      </c>
      <c r="C14" s="268">
        <v>552567</v>
      </c>
      <c r="D14" s="268">
        <v>519372</v>
      </c>
      <c r="E14" s="268">
        <v>492392</v>
      </c>
      <c r="F14" s="268">
        <v>429229</v>
      </c>
      <c r="G14" s="268">
        <v>2712734</v>
      </c>
      <c r="H14" s="26"/>
    </row>
    <row r="15" spans="1:8" ht="9.1999999999999993" customHeight="1" x14ac:dyDescent="0.15">
      <c r="A15" s="253" t="s">
        <v>0</v>
      </c>
      <c r="B15" s="269">
        <v>23464571</v>
      </c>
      <c r="C15" s="269">
        <v>23471425</v>
      </c>
      <c r="D15" s="269">
        <v>23450988</v>
      </c>
      <c r="E15" s="269">
        <v>23521557</v>
      </c>
      <c r="F15" s="269">
        <v>23350881</v>
      </c>
      <c r="G15" s="269">
        <v>117259422</v>
      </c>
    </row>
    <row r="16" spans="1:8" ht="9.1999999999999993" customHeight="1" x14ac:dyDescent="0.15">
      <c r="A16" s="207"/>
      <c r="B16" s="50"/>
      <c r="C16" s="44"/>
      <c r="D16" s="44"/>
      <c r="E16" s="44"/>
      <c r="F16" s="44"/>
      <c r="G16" s="44"/>
    </row>
    <row r="17" spans="1:8" ht="9.1999999999999993" customHeight="1" x14ac:dyDescent="0.15">
      <c r="A17" s="254" t="s">
        <v>309</v>
      </c>
      <c r="B17" s="50"/>
      <c r="C17" s="44"/>
      <c r="D17" s="44"/>
      <c r="E17" s="44"/>
      <c r="F17" s="44"/>
      <c r="G17" s="44"/>
    </row>
    <row r="18" spans="1:8" ht="9.1999999999999993" customHeight="1" x14ac:dyDescent="0.15">
      <c r="A18" s="255" t="s">
        <v>21</v>
      </c>
      <c r="B18" s="262">
        <f>(B8/$G8)*100</f>
        <v>24.39283856866551</v>
      </c>
      <c r="C18" s="262">
        <f t="shared" ref="C18:F19" si="0">(C8/$G8)*100</f>
        <v>24.827915577506822</v>
      </c>
      <c r="D18" s="262">
        <f t="shared" si="0"/>
        <v>21.546655698586274</v>
      </c>
      <c r="E18" s="258">
        <f t="shared" si="0"/>
        <v>17.541169392257306</v>
      </c>
      <c r="F18" s="262">
        <f t="shared" si="0"/>
        <v>11.691420762984087</v>
      </c>
      <c r="G18" s="258">
        <v>100</v>
      </c>
      <c r="H18" s="51"/>
    </row>
    <row r="19" spans="1:8" ht="9.1999999999999993" customHeight="1" x14ac:dyDescent="0.15">
      <c r="A19" s="214" t="s">
        <v>342</v>
      </c>
      <c r="B19" s="263">
        <f t="shared" ref="B19:F19" si="1">(B9/$G9)*100</f>
        <v>23.308028941509228</v>
      </c>
      <c r="C19" s="263">
        <f t="shared" si="1"/>
        <v>21.521773129996593</v>
      </c>
      <c r="D19" s="263">
        <f t="shared" si="0"/>
        <v>21.171322721778495</v>
      </c>
      <c r="E19" s="259">
        <f t="shared" si="1"/>
        <v>19.325812678359043</v>
      </c>
      <c r="F19" s="263">
        <f t="shared" si="1"/>
        <v>14.673062528356642</v>
      </c>
      <c r="G19" s="259">
        <v>100</v>
      </c>
    </row>
    <row r="20" spans="1:8" ht="9.1999999999999993" customHeight="1" x14ac:dyDescent="0.15">
      <c r="A20" s="214" t="s">
        <v>80</v>
      </c>
      <c r="B20" s="263">
        <f t="shared" ref="B20:F20" si="2">(B10/$G10)*100</f>
        <v>25.441924823066252</v>
      </c>
      <c r="C20" s="263">
        <f t="shared" si="2"/>
        <v>28.025184950812399</v>
      </c>
      <c r="D20" s="263">
        <f t="shared" si="2"/>
        <v>21.90962875573414</v>
      </c>
      <c r="E20" s="259">
        <f t="shared" si="2"/>
        <v>15.815295383039848</v>
      </c>
      <c r="F20" s="263">
        <f t="shared" si="2"/>
        <v>8.80796608734736</v>
      </c>
      <c r="G20" s="259">
        <v>100</v>
      </c>
    </row>
    <row r="21" spans="1:8" ht="9.1999999999999993" customHeight="1" x14ac:dyDescent="0.15">
      <c r="A21" s="255" t="s">
        <v>65</v>
      </c>
      <c r="B21" s="262">
        <f t="shared" ref="B21:F21" si="3">(B11/$G11)*100</f>
        <v>16.943009679562724</v>
      </c>
      <c r="C21" s="262">
        <f t="shared" si="3"/>
        <v>18.841968528192822</v>
      </c>
      <c r="D21" s="262">
        <f t="shared" si="3"/>
        <v>20.219810645781692</v>
      </c>
      <c r="E21" s="258">
        <f t="shared" si="3"/>
        <v>21.488677890841519</v>
      </c>
      <c r="F21" s="262">
        <f t="shared" si="3"/>
        <v>22.506533255621246</v>
      </c>
      <c r="G21" s="258">
        <v>100</v>
      </c>
    </row>
    <row r="22" spans="1:8" ht="9.1999999999999993" customHeight="1" x14ac:dyDescent="0.15">
      <c r="A22" s="255" t="s">
        <v>66</v>
      </c>
      <c r="B22" s="262">
        <f t="shared" ref="B22:F22" si="4">(B12/$G12)*100</f>
        <v>33.337483857198386</v>
      </c>
      <c r="C22" s="262">
        <f t="shared" si="4"/>
        <v>23.748117783623098</v>
      </c>
      <c r="D22" s="262">
        <f t="shared" si="4"/>
        <v>18.728386093669791</v>
      </c>
      <c r="E22" s="258">
        <f t="shared" si="4"/>
        <v>14.452088562797961</v>
      </c>
      <c r="F22" s="262">
        <f t="shared" si="4"/>
        <v>9.7339237027107686</v>
      </c>
      <c r="G22" s="258">
        <v>100</v>
      </c>
    </row>
    <row r="23" spans="1:8" ht="9.1999999999999993" customHeight="1" x14ac:dyDescent="0.15">
      <c r="A23" s="255" t="s">
        <v>67</v>
      </c>
      <c r="B23" s="262">
        <f t="shared" ref="B23:F23" si="5">(B13/$G13)*100</f>
        <v>15.691272015534736</v>
      </c>
      <c r="C23" s="262">
        <f t="shared" si="5"/>
        <v>14.31092975502842</v>
      </c>
      <c r="D23" s="262">
        <f t="shared" si="5"/>
        <v>16.074333781084572</v>
      </c>
      <c r="E23" s="258">
        <f t="shared" si="5"/>
        <v>21.205655597929294</v>
      </c>
      <c r="F23" s="262">
        <f t="shared" si="5"/>
        <v>32.717808850422976</v>
      </c>
      <c r="G23" s="258">
        <v>100</v>
      </c>
    </row>
    <row r="24" spans="1:8" ht="9.1999999999999993" customHeight="1" thickBot="1" x14ac:dyDescent="0.2">
      <c r="A24" s="207" t="s">
        <v>68</v>
      </c>
      <c r="B24" s="264">
        <f t="shared" ref="B24:F24" si="6">(B14/$G14)*100</f>
        <v>26.511040153586752</v>
      </c>
      <c r="C24" s="264">
        <f t="shared" si="6"/>
        <v>20.36937642983057</v>
      </c>
      <c r="D24" s="264">
        <f t="shared" si="6"/>
        <v>19.145703190950535</v>
      </c>
      <c r="E24" s="260">
        <f t="shared" si="6"/>
        <v>18.151134611797545</v>
      </c>
      <c r="F24" s="264">
        <f t="shared" si="6"/>
        <v>15.822745613834604</v>
      </c>
      <c r="G24" s="260">
        <v>100</v>
      </c>
    </row>
    <row r="25" spans="1:8" ht="9.1999999999999993" customHeight="1" x14ac:dyDescent="0.15">
      <c r="A25" s="253" t="s">
        <v>84</v>
      </c>
      <c r="B25" s="265">
        <f t="shared" ref="B25:F25" si="7">(B15/$G15)*100</f>
        <v>20.010819258515532</v>
      </c>
      <c r="C25" s="265">
        <f t="shared" si="7"/>
        <v>20.016664417806869</v>
      </c>
      <c r="D25" s="265">
        <f t="shared" si="7"/>
        <v>19.999235541174677</v>
      </c>
      <c r="E25" s="261">
        <f t="shared" si="7"/>
        <v>20.059417485445223</v>
      </c>
      <c r="F25" s="265">
        <f t="shared" si="7"/>
        <v>19.913863297057699</v>
      </c>
      <c r="G25" s="261">
        <v>100</v>
      </c>
    </row>
    <row r="26" spans="1:8" ht="35.25" customHeight="1" x14ac:dyDescent="0.15">
      <c r="A26" s="499" t="s">
        <v>472</v>
      </c>
      <c r="B26" s="500"/>
      <c r="C26" s="500"/>
      <c r="D26" s="500"/>
      <c r="E26" s="500"/>
      <c r="F26" s="500"/>
      <c r="G26" s="500"/>
    </row>
    <row r="27" spans="1:8" ht="10.5" customHeight="1" x14ac:dyDescent="0.15">
      <c r="A27" s="501" t="s">
        <v>469</v>
      </c>
      <c r="B27" s="502"/>
      <c r="C27" s="502"/>
      <c r="D27" s="502"/>
      <c r="E27" s="502"/>
      <c r="F27" s="502"/>
      <c r="G27" s="502"/>
    </row>
    <row r="28" spans="1:8" ht="18" customHeight="1" x14ac:dyDescent="0.15">
      <c r="A28" s="497"/>
      <c r="B28" s="497"/>
      <c r="C28" s="497"/>
      <c r="D28" s="497"/>
      <c r="E28" s="497"/>
      <c r="F28" s="497"/>
      <c r="G28" s="497"/>
    </row>
    <row r="29" spans="1:8" ht="12.75" customHeight="1" x14ac:dyDescent="0.15"/>
    <row r="31" spans="1:8" ht="13.5" customHeight="1" x14ac:dyDescent="0.15"/>
    <row r="37" ht="12.75" customHeight="1" x14ac:dyDescent="0.15"/>
    <row r="39" ht="13.5" customHeight="1" x14ac:dyDescent="0.15"/>
    <row r="41" ht="36" customHeight="1" x14ac:dyDescent="0.15"/>
    <row r="49" ht="12.75" customHeight="1" x14ac:dyDescent="0.15"/>
    <row r="51" ht="13.5" customHeight="1" x14ac:dyDescent="0.15"/>
    <row r="58" ht="12.75" customHeight="1" x14ac:dyDescent="0.15"/>
    <row r="60" ht="13.5" customHeight="1" x14ac:dyDescent="0.15"/>
    <row r="62" ht="36" customHeight="1" x14ac:dyDescent="0.15"/>
  </sheetData>
  <mergeCells count="7">
    <mergeCell ref="A28:G28"/>
    <mergeCell ref="A2:G2"/>
    <mergeCell ref="A3:G3"/>
    <mergeCell ref="A4:G4"/>
    <mergeCell ref="A5:G5"/>
    <mergeCell ref="A26:G26"/>
    <mergeCell ref="A27:G27"/>
  </mergeCells>
  <pageMargins left="1.05" right="1.05" top="0.5" bottom="0.25" header="0" footer="0"/>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view="pageLayout" zoomScale="235" zoomScaleNormal="100" zoomScaleSheetLayoutView="100" zoomScalePageLayoutView="235" workbookViewId="0">
      <selection activeCell="A2" sqref="A2:B2"/>
    </sheetView>
  </sheetViews>
  <sheetFormatPr defaultRowHeight="12.75" x14ac:dyDescent="0.2"/>
  <cols>
    <col min="1" max="1" width="13" customWidth="1"/>
    <col min="2" max="2" width="11.7109375" customWidth="1"/>
  </cols>
  <sheetData>
    <row r="1" spans="1:2" ht="10.5" customHeight="1" x14ac:dyDescent="0.2">
      <c r="A1" s="478" t="s">
        <v>274</v>
      </c>
      <c r="B1" s="478"/>
    </row>
    <row r="2" spans="1:2" ht="36" customHeight="1" x14ac:dyDescent="0.2">
      <c r="A2" s="454" t="s">
        <v>396</v>
      </c>
      <c r="B2" s="454"/>
    </row>
    <row r="3" spans="1:2" ht="39.75" customHeight="1" x14ac:dyDescent="0.2">
      <c r="A3" s="455" t="s">
        <v>450</v>
      </c>
      <c r="B3" s="455"/>
    </row>
    <row r="4" spans="1:2" ht="7.5" customHeight="1" x14ac:dyDescent="0.2">
      <c r="A4" s="65"/>
      <c r="B4" s="65"/>
    </row>
    <row r="5" spans="1:2" ht="18" customHeight="1" x14ac:dyDescent="0.2">
      <c r="A5" s="465" t="s">
        <v>449</v>
      </c>
      <c r="B5" s="466"/>
    </row>
    <row r="6" spans="1:2" ht="9.1999999999999993" customHeight="1" x14ac:dyDescent="0.2">
      <c r="A6" s="128"/>
      <c r="B6" s="36" t="s">
        <v>119</v>
      </c>
    </row>
    <row r="7" spans="1:2" ht="9.1999999999999993" customHeight="1" x14ac:dyDescent="0.2">
      <c r="A7" s="207" t="s">
        <v>21</v>
      </c>
      <c r="B7" s="299">
        <v>42200</v>
      </c>
    </row>
    <row r="8" spans="1:2" ht="9.1999999999999993" customHeight="1" x14ac:dyDescent="0.2">
      <c r="A8" s="214" t="s">
        <v>342</v>
      </c>
      <c r="B8" s="300">
        <v>47400</v>
      </c>
    </row>
    <row r="9" spans="1:2" ht="9.1999999999999993" customHeight="1" x14ac:dyDescent="0.2">
      <c r="A9" s="214" t="s">
        <v>80</v>
      </c>
      <c r="B9" s="300">
        <v>39000</v>
      </c>
    </row>
    <row r="10" spans="1:2" ht="9.1999999999999993" customHeight="1" x14ac:dyDescent="0.2">
      <c r="A10" s="209" t="s">
        <v>65</v>
      </c>
      <c r="B10" s="301">
        <v>59200</v>
      </c>
    </row>
    <row r="11" spans="1:2" ht="9.1999999999999993" customHeight="1" x14ac:dyDescent="0.2">
      <c r="A11" s="209" t="s">
        <v>66</v>
      </c>
      <c r="B11" s="301">
        <v>35000</v>
      </c>
    </row>
    <row r="12" spans="1:2" ht="9.1999999999999993" customHeight="1" x14ac:dyDescent="0.2">
      <c r="A12" s="209" t="s">
        <v>67</v>
      </c>
      <c r="B12" s="301">
        <v>74100</v>
      </c>
    </row>
    <row r="13" spans="1:2" ht="9.1999999999999993" customHeight="1" thickBot="1" x14ac:dyDescent="0.25">
      <c r="A13" s="217" t="s">
        <v>68</v>
      </c>
      <c r="B13" s="302">
        <v>45000</v>
      </c>
    </row>
    <row r="14" spans="1:2" ht="9.1999999999999993" customHeight="1" x14ac:dyDescent="0.2">
      <c r="A14" s="219" t="s">
        <v>84</v>
      </c>
      <c r="B14" s="303">
        <v>53200</v>
      </c>
    </row>
    <row r="15" spans="1:2" ht="84.75" customHeight="1" x14ac:dyDescent="0.2">
      <c r="A15" s="535" t="s">
        <v>352</v>
      </c>
      <c r="B15" s="495"/>
    </row>
    <row r="16" spans="1:2" ht="20.25" customHeight="1" x14ac:dyDescent="0.2">
      <c r="A16" s="536" t="s">
        <v>469</v>
      </c>
      <c r="B16" s="536"/>
    </row>
    <row r="17" spans="1:2" ht="18" customHeight="1" x14ac:dyDescent="0.2">
      <c r="A17" s="482"/>
      <c r="B17" s="482"/>
    </row>
    <row r="19" spans="1:2" x14ac:dyDescent="0.2">
      <c r="A19" s="7"/>
    </row>
    <row r="20" spans="1:2" ht="12.75" customHeight="1" x14ac:dyDescent="0.2">
      <c r="A20" s="7"/>
    </row>
    <row r="21" spans="1:2" x14ac:dyDescent="0.2">
      <c r="A21" s="7"/>
    </row>
    <row r="22" spans="1:2" ht="12.75" customHeight="1" x14ac:dyDescent="0.2">
      <c r="A22" s="7"/>
    </row>
    <row r="23" spans="1:2" x14ac:dyDescent="0.2">
      <c r="A23" s="7"/>
    </row>
    <row r="24" spans="1:2" x14ac:dyDescent="0.2">
      <c r="A24" s="7"/>
    </row>
    <row r="25" spans="1:2" x14ac:dyDescent="0.2">
      <c r="A25" s="7"/>
    </row>
    <row r="26" spans="1:2" ht="12.75" customHeight="1" x14ac:dyDescent="0.2">
      <c r="A26" s="4"/>
      <c r="B26" s="10"/>
    </row>
    <row r="27" spans="1:2" x14ac:dyDescent="0.2">
      <c r="B27" s="10"/>
    </row>
    <row r="28" spans="1:2" x14ac:dyDescent="0.2">
      <c r="B28" s="10"/>
    </row>
    <row r="29" spans="1:2" x14ac:dyDescent="0.2">
      <c r="B29" s="10"/>
    </row>
    <row r="30" spans="1:2" x14ac:dyDescent="0.2">
      <c r="B30" s="10"/>
    </row>
    <row r="31" spans="1:2" ht="12.75" customHeight="1" x14ac:dyDescent="0.2">
      <c r="B31" s="10"/>
    </row>
    <row r="32" spans="1:2" ht="12.75" customHeight="1" x14ac:dyDescent="0.2">
      <c r="B32" s="10"/>
    </row>
    <row r="33" spans="2:2" x14ac:dyDescent="0.2">
      <c r="B33" s="10"/>
    </row>
    <row r="44" spans="2:2" ht="13.5" customHeight="1" x14ac:dyDescent="0.2"/>
    <row r="46" spans="2:2"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B17"/>
    <mergeCell ref="A1:B1"/>
    <mergeCell ref="A2:B2"/>
    <mergeCell ref="A3:B3"/>
    <mergeCell ref="A5:B5"/>
    <mergeCell ref="A15:B15"/>
    <mergeCell ref="A16:B16"/>
  </mergeCells>
  <pageMargins left="1.05" right="1.05" top="0.5" bottom="0.25" header="0" footer="0"/>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view="pageLayout" zoomScale="175" zoomScaleNormal="100" zoomScaleSheetLayoutView="100" zoomScalePageLayoutView="175" workbookViewId="0">
      <selection activeCell="A2" sqref="A2:E2"/>
    </sheetView>
  </sheetViews>
  <sheetFormatPr defaultRowHeight="8.25" x14ac:dyDescent="0.15"/>
  <cols>
    <col min="1" max="1" width="14" style="128" customWidth="1"/>
    <col min="2" max="5" width="10" style="128" customWidth="1"/>
    <col min="6" max="6" width="12.7109375" style="128" customWidth="1"/>
    <col min="7" max="16384" width="9.140625" style="128"/>
  </cols>
  <sheetData>
    <row r="1" spans="1:7" ht="7.5" customHeight="1" x14ac:dyDescent="0.15">
      <c r="A1" s="195" t="s">
        <v>275</v>
      </c>
    </row>
    <row r="2" spans="1:7" ht="12" customHeight="1" x14ac:dyDescent="0.15">
      <c r="A2" s="454" t="s">
        <v>396</v>
      </c>
      <c r="B2" s="454"/>
      <c r="C2" s="454"/>
      <c r="D2" s="454"/>
      <c r="E2" s="454"/>
    </row>
    <row r="3" spans="1:7" ht="18" customHeight="1" x14ac:dyDescent="0.15">
      <c r="A3" s="463" t="s">
        <v>451</v>
      </c>
      <c r="B3" s="463"/>
      <c r="C3" s="463"/>
      <c r="D3" s="463"/>
      <c r="E3" s="463"/>
    </row>
    <row r="4" spans="1:7" ht="7.5" customHeight="1" x14ac:dyDescent="0.15">
      <c r="A4" s="498"/>
      <c r="B4" s="498"/>
      <c r="C4" s="498"/>
      <c r="D4" s="498"/>
      <c r="E4" s="498"/>
    </row>
    <row r="5" spans="1:7" ht="18" customHeight="1" x14ac:dyDescent="0.15">
      <c r="A5" s="465" t="s">
        <v>473</v>
      </c>
      <c r="B5" s="466"/>
      <c r="C5" s="466"/>
      <c r="D5" s="466"/>
      <c r="E5" s="466"/>
    </row>
    <row r="6" spans="1:7" ht="9.1999999999999993" customHeight="1" x14ac:dyDescent="0.15">
      <c r="A6" s="133"/>
      <c r="B6" s="541" t="s">
        <v>280</v>
      </c>
      <c r="C6" s="541"/>
      <c r="D6" s="541"/>
      <c r="E6" s="541"/>
    </row>
    <row r="7" spans="1:7" ht="9.1999999999999993" customHeight="1" x14ac:dyDescent="0.15">
      <c r="B7" s="36" t="s">
        <v>177</v>
      </c>
      <c r="C7" s="36" t="s">
        <v>113</v>
      </c>
      <c r="D7" s="36" t="s">
        <v>114</v>
      </c>
      <c r="E7" s="36" t="s">
        <v>0</v>
      </c>
    </row>
    <row r="8" spans="1:7" ht="9.1999999999999993" customHeight="1" x14ac:dyDescent="0.15">
      <c r="A8" s="20" t="s">
        <v>21</v>
      </c>
      <c r="B8" s="298">
        <v>5681934</v>
      </c>
      <c r="C8" s="298">
        <v>6425650</v>
      </c>
      <c r="D8" s="298">
        <v>645272</v>
      </c>
      <c r="E8" s="298">
        <v>12752856</v>
      </c>
      <c r="G8" s="539"/>
    </row>
    <row r="9" spans="1:7" ht="9.1999999999999993" customHeight="1" x14ac:dyDescent="0.15">
      <c r="A9" s="93" t="s">
        <v>342</v>
      </c>
      <c r="B9" s="237">
        <v>5277298</v>
      </c>
      <c r="C9" s="237">
        <v>2920259</v>
      </c>
      <c r="D9" s="237">
        <v>242368</v>
      </c>
      <c r="E9" s="237">
        <v>8439925</v>
      </c>
      <c r="F9" s="26"/>
      <c r="G9" s="540"/>
    </row>
    <row r="10" spans="1:7" ht="9.1999999999999993" customHeight="1" x14ac:dyDescent="0.15">
      <c r="A10" s="93" t="s">
        <v>80</v>
      </c>
      <c r="B10" s="237">
        <v>404636</v>
      </c>
      <c r="C10" s="237">
        <v>3505391</v>
      </c>
      <c r="D10" s="237">
        <v>402904</v>
      </c>
      <c r="E10" s="237">
        <v>4312931</v>
      </c>
      <c r="F10" s="26"/>
      <c r="G10" s="540"/>
    </row>
    <row r="11" spans="1:7" ht="9.1999999999999993" customHeight="1" x14ac:dyDescent="0.15">
      <c r="A11" s="20" t="s">
        <v>65</v>
      </c>
      <c r="B11" s="298">
        <v>4894410</v>
      </c>
      <c r="C11" s="298">
        <v>12520029</v>
      </c>
      <c r="D11" s="298">
        <v>2454645</v>
      </c>
      <c r="E11" s="298">
        <v>19869084</v>
      </c>
      <c r="F11" s="26"/>
      <c r="G11" s="540"/>
    </row>
    <row r="12" spans="1:7" ht="9.1999999999999993" customHeight="1" x14ac:dyDescent="0.15">
      <c r="A12" s="20" t="s">
        <v>66</v>
      </c>
      <c r="B12" s="298">
        <v>3791377</v>
      </c>
      <c r="C12" s="298">
        <v>5465321</v>
      </c>
      <c r="D12" s="298">
        <v>660743</v>
      </c>
      <c r="E12" s="298">
        <v>9917441</v>
      </c>
      <c r="F12" s="26"/>
      <c r="G12" s="540"/>
    </row>
    <row r="13" spans="1:7" ht="9.1999999999999993" customHeight="1" x14ac:dyDescent="0.15">
      <c r="A13" s="20" t="s">
        <v>67</v>
      </c>
      <c r="B13" s="298">
        <v>403788</v>
      </c>
      <c r="C13" s="298">
        <v>1276747</v>
      </c>
      <c r="D13" s="298">
        <v>230180</v>
      </c>
      <c r="E13" s="298">
        <v>1910715</v>
      </c>
      <c r="F13" s="26"/>
      <c r="G13" s="540"/>
    </row>
    <row r="14" spans="1:7" ht="9.1999999999999993" customHeight="1" thickBot="1" x14ac:dyDescent="0.2">
      <c r="A14" s="33" t="s">
        <v>68</v>
      </c>
      <c r="B14" s="277">
        <v>985839</v>
      </c>
      <c r="C14" s="277">
        <v>1024230</v>
      </c>
      <c r="D14" s="277">
        <v>88248</v>
      </c>
      <c r="E14" s="277">
        <v>2098317</v>
      </c>
      <c r="F14" s="26"/>
      <c r="G14" s="540"/>
    </row>
    <row r="15" spans="1:7" ht="9.1999999999999993" customHeight="1" x14ac:dyDescent="0.15">
      <c r="A15" s="253" t="s">
        <v>0</v>
      </c>
      <c r="B15" s="168">
        <v>15757348</v>
      </c>
      <c r="C15" s="168">
        <v>26711977</v>
      </c>
      <c r="D15" s="168">
        <v>4079088</v>
      </c>
      <c r="E15" s="168">
        <v>46548413</v>
      </c>
      <c r="G15" s="540"/>
    </row>
    <row r="16" spans="1:7" ht="9.1999999999999993" customHeight="1" x14ac:dyDescent="0.15">
      <c r="A16" s="207"/>
      <c r="B16" s="50"/>
      <c r="C16" s="44"/>
      <c r="D16" s="44"/>
      <c r="E16" s="44"/>
      <c r="G16" s="540"/>
    </row>
    <row r="17" spans="1:7" ht="9.1999999999999993" customHeight="1" x14ac:dyDescent="0.15">
      <c r="A17" s="207"/>
      <c r="B17" s="541" t="s">
        <v>281</v>
      </c>
      <c r="C17" s="541"/>
      <c r="D17" s="541"/>
      <c r="E17" s="541"/>
      <c r="G17" s="540"/>
    </row>
    <row r="18" spans="1:7" ht="9.1999999999999993" customHeight="1" x14ac:dyDescent="0.15">
      <c r="A18" s="254"/>
      <c r="B18" s="36" t="s">
        <v>177</v>
      </c>
      <c r="C18" s="36" t="s">
        <v>113</v>
      </c>
      <c r="D18" s="36" t="s">
        <v>114</v>
      </c>
      <c r="E18" s="36" t="s">
        <v>0</v>
      </c>
      <c r="G18" s="540"/>
    </row>
    <row r="19" spans="1:7" ht="9.1999999999999993" customHeight="1" x14ac:dyDescent="0.15">
      <c r="A19" s="255" t="s">
        <v>21</v>
      </c>
      <c r="B19" s="381">
        <v>32.013042001125704</v>
      </c>
      <c r="C19" s="381">
        <v>19.42498665782005</v>
      </c>
      <c r="D19" s="380">
        <v>18.673058552837382</v>
      </c>
      <c r="E19" s="381">
        <v>23.492956261324867</v>
      </c>
      <c r="F19" s="51"/>
      <c r="G19" s="540"/>
    </row>
    <row r="20" spans="1:7" ht="9.1999999999999993" customHeight="1" x14ac:dyDescent="0.15">
      <c r="A20" s="214" t="s">
        <v>342</v>
      </c>
      <c r="B20" s="379">
        <v>31.682106594032671</v>
      </c>
      <c r="C20" s="379">
        <v>17.197216559356523</v>
      </c>
      <c r="D20" s="377">
        <v>15.5179578129852</v>
      </c>
      <c r="E20" s="379">
        <v>23.97713935583252</v>
      </c>
    </row>
    <row r="21" spans="1:7" ht="9.1999999999999993" customHeight="1" x14ac:dyDescent="0.15">
      <c r="A21" s="214" t="s">
        <v>80</v>
      </c>
      <c r="B21" s="379">
        <v>37.062045467035482</v>
      </c>
      <c r="C21" s="379">
        <v>21.77490871088035</v>
      </c>
      <c r="D21" s="377">
        <v>21.275166651177329</v>
      </c>
      <c r="E21" s="379">
        <v>22.599888072957985</v>
      </c>
    </row>
    <row r="22" spans="1:7" ht="9.1999999999999993" customHeight="1" x14ac:dyDescent="0.15">
      <c r="A22" s="255" t="s">
        <v>65</v>
      </c>
      <c r="B22" s="381">
        <v>12.939463058323511</v>
      </c>
      <c r="C22" s="381">
        <v>10.408765230827385</v>
      </c>
      <c r="D22" s="380">
        <v>6.9861104292383249</v>
      </c>
      <c r="E22" s="381">
        <v>10.281807902735222</v>
      </c>
    </row>
    <row r="23" spans="1:7" ht="9.1999999999999993" customHeight="1" x14ac:dyDescent="0.15">
      <c r="A23" s="255" t="s">
        <v>66</v>
      </c>
      <c r="B23" s="381">
        <v>38.319055320502834</v>
      </c>
      <c r="C23" s="381">
        <v>22.773950997169614</v>
      </c>
      <c r="D23" s="380">
        <v>17.145228827331767</v>
      </c>
      <c r="E23" s="381">
        <v>26.274040227510305</v>
      </c>
    </row>
    <row r="24" spans="1:7" ht="9.1999999999999993" customHeight="1" x14ac:dyDescent="0.15">
      <c r="A24" s="255" t="s">
        <v>67</v>
      </c>
      <c r="B24" s="381">
        <v>12.099727733052536</v>
      </c>
      <c r="C24" s="381">
        <v>11.578793386681912</v>
      </c>
      <c r="D24" s="380">
        <v>12.609576441380096</v>
      </c>
      <c r="E24" s="381">
        <v>11.802403849182932</v>
      </c>
    </row>
    <row r="25" spans="1:7" ht="9.1999999999999993" customHeight="1" thickBot="1" x14ac:dyDescent="0.2">
      <c r="A25" s="207" t="s">
        <v>68</v>
      </c>
      <c r="B25" s="381">
        <v>23.920763240642628</v>
      </c>
      <c r="C25" s="381">
        <v>19.377197063273339</v>
      </c>
      <c r="D25" s="380">
        <v>13.811258034578227</v>
      </c>
      <c r="E25" s="381">
        <v>20.887141367562631</v>
      </c>
    </row>
    <row r="26" spans="1:7" ht="9.1999999999999993" customHeight="1" x14ac:dyDescent="0.15">
      <c r="A26" s="253" t="s">
        <v>84</v>
      </c>
      <c r="B26" s="378">
        <v>21.60703656679464</v>
      </c>
      <c r="C26" s="378">
        <v>13.792287445562124</v>
      </c>
      <c r="D26" s="376">
        <v>9.0828254312378593</v>
      </c>
      <c r="E26" s="378">
        <v>14.942825244512681</v>
      </c>
    </row>
    <row r="27" spans="1:7" ht="49.5" customHeight="1" x14ac:dyDescent="0.15">
      <c r="A27" s="499" t="s">
        <v>353</v>
      </c>
      <c r="B27" s="500"/>
      <c r="C27" s="500"/>
      <c r="D27" s="500"/>
      <c r="E27" s="500"/>
    </row>
    <row r="28" spans="1:7" ht="13.5" customHeight="1" x14ac:dyDescent="0.15">
      <c r="A28" s="499" t="s">
        <v>469</v>
      </c>
      <c r="B28" s="502"/>
      <c r="C28" s="502"/>
      <c r="D28" s="502"/>
      <c r="E28" s="502"/>
    </row>
    <row r="29" spans="1:7" ht="18" customHeight="1" x14ac:dyDescent="0.15">
      <c r="A29" s="497"/>
      <c r="B29" s="497"/>
      <c r="C29" s="497"/>
      <c r="D29" s="497"/>
      <c r="E29" s="497"/>
    </row>
    <row r="30" spans="1:7" ht="12.75" customHeight="1" x14ac:dyDescent="0.15"/>
    <row r="32" spans="1:7" ht="13.5" customHeight="1" x14ac:dyDescent="0.15"/>
    <row r="38" ht="12.75" customHeight="1" x14ac:dyDescent="0.15"/>
    <row r="40" ht="13.5" customHeight="1" x14ac:dyDescent="0.15"/>
    <row r="42" ht="36" customHeight="1" x14ac:dyDescent="0.15"/>
    <row r="50" ht="12.75" customHeight="1" x14ac:dyDescent="0.15"/>
    <row r="52" ht="13.5" customHeight="1" x14ac:dyDescent="0.15"/>
    <row r="59" ht="12.75" customHeight="1" x14ac:dyDescent="0.15"/>
    <row r="61" ht="13.5" customHeight="1" x14ac:dyDescent="0.15"/>
    <row r="63" ht="36" customHeight="1" x14ac:dyDescent="0.15"/>
  </sheetData>
  <mergeCells count="10">
    <mergeCell ref="G8:G19"/>
    <mergeCell ref="A29:E29"/>
    <mergeCell ref="B6:E6"/>
    <mergeCell ref="B17:E17"/>
    <mergeCell ref="A2:E2"/>
    <mergeCell ref="A3:E3"/>
    <mergeCell ref="A4:E4"/>
    <mergeCell ref="A5:E5"/>
    <mergeCell ref="A27:E27"/>
    <mergeCell ref="A28:E28"/>
  </mergeCells>
  <pageMargins left="1.05" right="1.05" top="0.5" bottom="0.25" header="0" footer="0"/>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view="pageLayout" zoomScale="175" zoomScaleNormal="100" zoomScaleSheetLayoutView="100" zoomScalePageLayoutView="175" workbookViewId="0">
      <selection activeCell="A2" sqref="A2:G2"/>
    </sheetView>
  </sheetViews>
  <sheetFormatPr defaultRowHeight="8.25" x14ac:dyDescent="0.15"/>
  <cols>
    <col min="1" max="1" width="14.140625" style="329" customWidth="1"/>
    <col min="2" max="2" width="10.140625" style="329" customWidth="1"/>
    <col min="3" max="3" width="9.7109375" style="329" customWidth="1"/>
    <col min="4" max="4" width="11.5703125" style="329" customWidth="1"/>
    <col min="5" max="5" width="1.42578125" style="329" hidden="1" customWidth="1"/>
    <col min="6" max="6" width="4.28515625" style="329" hidden="1" customWidth="1"/>
    <col min="7" max="7" width="11.42578125" style="329" hidden="1" customWidth="1"/>
    <col min="8" max="16384" width="9.140625" style="329"/>
  </cols>
  <sheetData>
    <row r="1" spans="1:8" ht="10.5" customHeight="1" x14ac:dyDescent="0.15">
      <c r="A1" s="542" t="s">
        <v>276</v>
      </c>
      <c r="B1" s="542"/>
      <c r="C1" s="542"/>
      <c r="D1" s="542"/>
      <c r="E1" s="542"/>
      <c r="F1" s="542"/>
    </row>
    <row r="2" spans="1:8" ht="18" customHeight="1" x14ac:dyDescent="0.15">
      <c r="A2" s="454" t="s">
        <v>396</v>
      </c>
      <c r="B2" s="454"/>
      <c r="C2" s="454"/>
      <c r="D2" s="454"/>
      <c r="E2" s="454"/>
      <c r="F2" s="454"/>
      <c r="G2" s="454"/>
    </row>
    <row r="3" spans="1:8" ht="18" customHeight="1" x14ac:dyDescent="0.15">
      <c r="A3" s="463" t="s">
        <v>452</v>
      </c>
      <c r="B3" s="463"/>
      <c r="C3" s="463"/>
      <c r="D3" s="463"/>
      <c r="E3" s="463"/>
      <c r="F3" s="463"/>
      <c r="G3" s="463"/>
    </row>
    <row r="4" spans="1:8" ht="7.5" customHeight="1" x14ac:dyDescent="0.15">
      <c r="A4" s="498"/>
      <c r="B4" s="498"/>
      <c r="C4" s="498"/>
      <c r="D4" s="498"/>
      <c r="E4" s="498"/>
      <c r="F4" s="498"/>
      <c r="G4" s="498"/>
    </row>
    <row r="5" spans="1:8" ht="15" customHeight="1" x14ac:dyDescent="0.15">
      <c r="A5" s="465" t="s">
        <v>449</v>
      </c>
      <c r="B5" s="465"/>
      <c r="C5" s="409"/>
      <c r="D5" s="405"/>
      <c r="E5" s="405"/>
    </row>
    <row r="6" spans="1:8" ht="24" customHeight="1" x14ac:dyDescent="0.15">
      <c r="B6" s="338" t="s">
        <v>320</v>
      </c>
      <c r="C6" s="338" t="s">
        <v>313</v>
      </c>
      <c r="D6" s="339" t="s">
        <v>385</v>
      </c>
      <c r="E6" s="408"/>
    </row>
    <row r="7" spans="1:8" ht="9.1999999999999993" customHeight="1" x14ac:dyDescent="0.15">
      <c r="A7" s="20" t="s">
        <v>21</v>
      </c>
      <c r="B7" s="266">
        <v>580713</v>
      </c>
      <c r="C7" s="304">
        <v>3.9479174810579662</v>
      </c>
      <c r="D7" s="266">
        <v>3555.9645</v>
      </c>
      <c r="E7" s="368"/>
      <c r="F7" s="369"/>
      <c r="G7" s="369"/>
      <c r="H7" s="359"/>
    </row>
    <row r="8" spans="1:8" ht="9.1999999999999993" customHeight="1" x14ac:dyDescent="0.15">
      <c r="A8" s="20" t="s">
        <v>65</v>
      </c>
      <c r="B8" s="266">
        <v>1613772</v>
      </c>
      <c r="C8" s="304">
        <v>2.0025803431105822</v>
      </c>
      <c r="D8" s="266">
        <v>2983.8207000000002</v>
      </c>
      <c r="E8" s="326"/>
    </row>
    <row r="9" spans="1:8" ht="9.1999999999999993" customHeight="1" x14ac:dyDescent="0.15">
      <c r="A9" s="20" t="s">
        <v>66</v>
      </c>
      <c r="B9" s="266">
        <v>700153</v>
      </c>
      <c r="C9" s="304">
        <v>4.9760303693262644</v>
      </c>
      <c r="D9" s="266">
        <v>2995.7438000000002</v>
      </c>
      <c r="E9" s="326"/>
    </row>
    <row r="10" spans="1:8" ht="9.1999999999999993" customHeight="1" x14ac:dyDescent="0.15">
      <c r="A10" s="20" t="s">
        <v>67</v>
      </c>
      <c r="B10" s="266">
        <v>117357</v>
      </c>
      <c r="C10" s="304">
        <v>2.2646204029838333</v>
      </c>
      <c r="D10" s="266">
        <v>3561.348</v>
      </c>
      <c r="E10" s="326"/>
    </row>
    <row r="11" spans="1:8" ht="9.1999999999999993" customHeight="1" thickBot="1" x14ac:dyDescent="0.2">
      <c r="A11" s="33" t="s">
        <v>68</v>
      </c>
      <c r="B11" s="268">
        <v>136282</v>
      </c>
      <c r="C11" s="304">
        <v>5.0237878096414912</v>
      </c>
      <c r="D11" s="268">
        <v>3132.1992</v>
      </c>
      <c r="E11" s="327"/>
    </row>
    <row r="12" spans="1:8" ht="9.1999999999999993" customHeight="1" x14ac:dyDescent="0.15">
      <c r="A12" s="105" t="s">
        <v>0</v>
      </c>
      <c r="B12" s="269">
        <v>3148277</v>
      </c>
      <c r="C12" s="307">
        <v>2.6848819022832977</v>
      </c>
      <c r="D12" s="269">
        <v>3119.9578999999999</v>
      </c>
      <c r="E12" s="328"/>
    </row>
    <row r="13" spans="1:8" ht="58.5" customHeight="1" x14ac:dyDescent="0.15">
      <c r="A13" s="544" t="s">
        <v>386</v>
      </c>
      <c r="B13" s="544"/>
      <c r="C13" s="544"/>
      <c r="D13" s="544"/>
      <c r="E13" s="544"/>
      <c r="F13" s="544"/>
      <c r="G13" s="544"/>
    </row>
    <row r="14" spans="1:8" ht="15" customHeight="1" x14ac:dyDescent="0.15">
      <c r="A14" s="499" t="s">
        <v>469</v>
      </c>
      <c r="B14" s="500"/>
      <c r="C14" s="500"/>
      <c r="D14" s="500"/>
      <c r="E14" s="500"/>
      <c r="F14" s="500"/>
      <c r="G14" s="500"/>
    </row>
    <row r="15" spans="1:8" ht="18" customHeight="1" x14ac:dyDescent="0.15">
      <c r="A15" s="543"/>
      <c r="B15" s="543"/>
      <c r="C15" s="543"/>
      <c r="D15" s="543"/>
      <c r="E15" s="543"/>
      <c r="F15" s="543"/>
      <c r="G15" s="543"/>
    </row>
    <row r="16" spans="1:8" ht="12.75" customHeight="1" x14ac:dyDescent="0.15"/>
    <row r="18" spans="2:2" ht="13.5" customHeight="1" x14ac:dyDescent="0.15"/>
    <row r="21" spans="2:2" x14ac:dyDescent="0.15">
      <c r="B21" s="50"/>
    </row>
    <row r="24" spans="2:2" ht="12.75" customHeight="1" x14ac:dyDescent="0.15"/>
    <row r="26" spans="2:2" ht="13.5" customHeight="1" x14ac:dyDescent="0.15"/>
    <row r="28" spans="2:2" ht="36" customHeight="1" x14ac:dyDescent="0.15"/>
    <row r="36" ht="12.75" customHeight="1" x14ac:dyDescent="0.15"/>
    <row r="38" ht="13.5" customHeight="1" x14ac:dyDescent="0.15"/>
    <row r="45" ht="12.75" customHeight="1" x14ac:dyDescent="0.15"/>
    <row r="47" ht="13.5" customHeight="1" x14ac:dyDescent="0.15"/>
    <row r="49" ht="36" customHeight="1" x14ac:dyDescent="0.15"/>
  </sheetData>
  <mergeCells count="8">
    <mergeCell ref="A1:F1"/>
    <mergeCell ref="A15:G15"/>
    <mergeCell ref="A2:G2"/>
    <mergeCell ref="A3:G3"/>
    <mergeCell ref="A4:G4"/>
    <mergeCell ref="A13:G13"/>
    <mergeCell ref="A14:G14"/>
    <mergeCell ref="A5:B5"/>
  </mergeCells>
  <pageMargins left="1.05" right="1.05" top="0.5" bottom="0.25" header="0" footer="0"/>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view="pageLayout" zoomScale="205" zoomScaleNormal="100" zoomScaleSheetLayoutView="100" zoomScalePageLayoutView="205" workbookViewId="0">
      <selection activeCell="A2" sqref="A2:H2"/>
    </sheetView>
  </sheetViews>
  <sheetFormatPr defaultRowHeight="8.25" x14ac:dyDescent="0.15"/>
  <cols>
    <col min="1" max="1" width="14.140625" style="325" customWidth="1"/>
    <col min="2" max="2" width="13.140625" style="325" customWidth="1"/>
    <col min="3" max="3" width="11.85546875" style="325" customWidth="1"/>
    <col min="4" max="4" width="2.5703125" style="325" hidden="1" customWidth="1"/>
    <col min="5" max="5" width="0.7109375" style="325" hidden="1" customWidth="1"/>
    <col min="6" max="6" width="5.85546875" style="325" hidden="1" customWidth="1"/>
    <col min="7" max="8" width="11.42578125" style="325" hidden="1" customWidth="1"/>
    <col min="9" max="16384" width="9.140625" style="325"/>
  </cols>
  <sheetData>
    <row r="1" spans="1:8" ht="10.5" customHeight="1" x14ac:dyDescent="0.15">
      <c r="A1" s="330" t="s">
        <v>277</v>
      </c>
    </row>
    <row r="2" spans="1:8" ht="21.75" customHeight="1" x14ac:dyDescent="0.15">
      <c r="A2" s="454" t="s">
        <v>474</v>
      </c>
      <c r="B2" s="454"/>
      <c r="C2" s="454"/>
      <c r="D2" s="454"/>
      <c r="E2" s="454"/>
      <c r="F2" s="454"/>
      <c r="G2" s="454"/>
      <c r="H2" s="454"/>
    </row>
    <row r="3" spans="1:8" ht="36" customHeight="1" x14ac:dyDescent="0.15">
      <c r="A3" s="463" t="s">
        <v>453</v>
      </c>
      <c r="B3" s="463"/>
      <c r="C3" s="463"/>
      <c r="D3" s="463"/>
      <c r="E3" s="463"/>
      <c r="F3" s="463"/>
      <c r="G3" s="463"/>
      <c r="H3" s="463"/>
    </row>
    <row r="4" spans="1:8" ht="7.5" customHeight="1" x14ac:dyDescent="0.15">
      <c r="A4" s="498"/>
      <c r="B4" s="498"/>
      <c r="C4" s="498"/>
      <c r="D4" s="498"/>
      <c r="E4" s="498"/>
      <c r="F4" s="498"/>
      <c r="G4" s="498"/>
      <c r="H4" s="498"/>
    </row>
    <row r="5" spans="1:8" ht="18" customHeight="1" x14ac:dyDescent="0.15">
      <c r="A5" s="465" t="s">
        <v>449</v>
      </c>
      <c r="B5" s="466"/>
      <c r="C5" s="466"/>
      <c r="D5" s="466"/>
      <c r="E5" s="324"/>
    </row>
    <row r="6" spans="1:8" ht="18.75" customHeight="1" x14ac:dyDescent="0.15">
      <c r="B6" s="338" t="s">
        <v>321</v>
      </c>
      <c r="C6" s="338" t="s">
        <v>315</v>
      </c>
      <c r="D6" s="36"/>
      <c r="E6" s="36"/>
    </row>
    <row r="7" spans="1:8" ht="9.1999999999999993" customHeight="1" x14ac:dyDescent="0.15">
      <c r="A7" s="20" t="s">
        <v>21</v>
      </c>
      <c r="B7" s="266">
        <v>3288325</v>
      </c>
      <c r="C7" s="326">
        <v>22.355338611155489</v>
      </c>
      <c r="D7" s="304"/>
      <c r="E7" s="136"/>
    </row>
    <row r="8" spans="1:8" ht="9.1999999999999993" customHeight="1" x14ac:dyDescent="0.15">
      <c r="A8" s="20" t="s">
        <v>65</v>
      </c>
      <c r="B8" s="266">
        <v>7258628</v>
      </c>
      <c r="C8" s="326">
        <v>9.0074593875417825</v>
      </c>
      <c r="D8" s="304"/>
      <c r="E8" s="136"/>
    </row>
    <row r="9" spans="1:8" ht="9.1999999999999993" customHeight="1" x14ac:dyDescent="0.15">
      <c r="A9" s="20" t="s">
        <v>66</v>
      </c>
      <c r="B9" s="266">
        <v>3968809</v>
      </c>
      <c r="C9" s="326">
        <v>28.206569298503897</v>
      </c>
      <c r="D9" s="304"/>
      <c r="E9" s="136"/>
    </row>
    <row r="10" spans="1:8" ht="9.1999999999999993" customHeight="1" x14ac:dyDescent="0.15">
      <c r="A10" s="20" t="s">
        <v>67</v>
      </c>
      <c r="B10" s="266">
        <v>396364</v>
      </c>
      <c r="C10" s="326">
        <v>7.6485765775222969</v>
      </c>
      <c r="D10" s="304"/>
      <c r="E10" s="136"/>
    </row>
    <row r="11" spans="1:8" ht="9.1999999999999993" customHeight="1" thickBot="1" x14ac:dyDescent="0.2">
      <c r="A11" s="33" t="s">
        <v>68</v>
      </c>
      <c r="B11" s="266">
        <v>572083</v>
      </c>
      <c r="C11" s="326">
        <v>21.088798238234933</v>
      </c>
      <c r="D11" s="306"/>
      <c r="E11" s="138"/>
    </row>
    <row r="12" spans="1:8" ht="9.1999999999999993" customHeight="1" x14ac:dyDescent="0.15">
      <c r="A12" s="105" t="s">
        <v>0</v>
      </c>
      <c r="B12" s="269">
        <v>15484209</v>
      </c>
      <c r="C12" s="328">
        <v>13.20508726369127</v>
      </c>
      <c r="D12" s="307"/>
      <c r="E12" s="139"/>
    </row>
    <row r="13" spans="1:8" ht="87" customHeight="1" x14ac:dyDescent="0.15">
      <c r="A13" s="499" t="s">
        <v>354</v>
      </c>
      <c r="B13" s="499"/>
      <c r="C13" s="499"/>
      <c r="D13" s="499"/>
      <c r="E13" s="499"/>
      <c r="F13" s="499"/>
      <c r="G13" s="499"/>
      <c r="H13" s="499"/>
    </row>
    <row r="14" spans="1:8" ht="19.5" customHeight="1" x14ac:dyDescent="0.15">
      <c r="A14" s="499" t="s">
        <v>469</v>
      </c>
      <c r="B14" s="500"/>
      <c r="C14" s="500"/>
      <c r="D14" s="500"/>
      <c r="E14" s="500"/>
      <c r="F14" s="500"/>
      <c r="G14" s="500"/>
      <c r="H14" s="500"/>
    </row>
    <row r="15" spans="1:8" ht="18" customHeight="1" x14ac:dyDescent="0.15">
      <c r="A15" s="543"/>
      <c r="B15" s="543"/>
      <c r="C15" s="543"/>
      <c r="D15" s="543"/>
      <c r="E15" s="543"/>
      <c r="F15" s="543"/>
      <c r="G15" s="543"/>
      <c r="H15" s="543"/>
    </row>
    <row r="16" spans="1:8" ht="12.75" customHeight="1" x14ac:dyDescent="0.15"/>
    <row r="18" ht="13.5" customHeight="1" x14ac:dyDescent="0.15"/>
    <row r="24" ht="12.75" customHeight="1" x14ac:dyDescent="0.15"/>
    <row r="26" ht="13.5" customHeight="1" x14ac:dyDescent="0.15"/>
    <row r="28" ht="36" customHeight="1" x14ac:dyDescent="0.15"/>
    <row r="36" ht="12.75" customHeight="1" x14ac:dyDescent="0.15"/>
    <row r="38" ht="13.5" customHeight="1" x14ac:dyDescent="0.15"/>
    <row r="45" ht="12.75" customHeight="1" x14ac:dyDescent="0.15"/>
    <row r="47" ht="13.5" customHeight="1" x14ac:dyDescent="0.15"/>
    <row r="49" ht="36" customHeight="1" x14ac:dyDescent="0.15"/>
  </sheetData>
  <mergeCells count="7">
    <mergeCell ref="A15:H15"/>
    <mergeCell ref="A2:H2"/>
    <mergeCell ref="A3:H3"/>
    <mergeCell ref="A4:H4"/>
    <mergeCell ref="A5:D5"/>
    <mergeCell ref="A13:H13"/>
    <mergeCell ref="A14:H14"/>
  </mergeCells>
  <pageMargins left="1.05" right="3.6979166666666665" top="0.5" bottom="0.25" header="0" footer="0"/>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view="pageLayout" zoomScale="175" zoomScaleNormal="100" zoomScaleSheetLayoutView="100" zoomScalePageLayoutView="175" workbookViewId="0">
      <selection activeCell="A2" sqref="A2:E2"/>
    </sheetView>
  </sheetViews>
  <sheetFormatPr defaultRowHeight="8.25" x14ac:dyDescent="0.15"/>
  <cols>
    <col min="1" max="1" width="14.140625" style="128" customWidth="1"/>
    <col min="2" max="5" width="10.140625" style="128" customWidth="1"/>
    <col min="6" max="6" width="12.7109375" style="128" customWidth="1"/>
    <col min="7" max="16384" width="9.140625" style="128"/>
  </cols>
  <sheetData>
    <row r="1" spans="1:6" ht="10.5" customHeight="1" x14ac:dyDescent="0.15">
      <c r="A1" s="330" t="s">
        <v>278</v>
      </c>
    </row>
    <row r="2" spans="1:6" ht="12.75" customHeight="1" x14ac:dyDescent="0.15">
      <c r="A2" s="454" t="s">
        <v>396</v>
      </c>
      <c r="B2" s="454"/>
      <c r="C2" s="454"/>
      <c r="D2" s="454"/>
      <c r="E2" s="454"/>
    </row>
    <row r="3" spans="1:6" ht="36" customHeight="1" x14ac:dyDescent="0.15">
      <c r="A3" s="463" t="s">
        <v>454</v>
      </c>
      <c r="B3" s="463"/>
      <c r="C3" s="463"/>
      <c r="D3" s="463"/>
      <c r="E3" s="463"/>
    </row>
    <row r="4" spans="1:6" ht="7.5" customHeight="1" x14ac:dyDescent="0.15">
      <c r="A4" s="498"/>
      <c r="B4" s="498"/>
      <c r="C4" s="498"/>
      <c r="D4" s="498"/>
      <c r="E4" s="498"/>
    </row>
    <row r="5" spans="1:6" ht="18" customHeight="1" x14ac:dyDescent="0.15">
      <c r="A5" s="465" t="s">
        <v>414</v>
      </c>
      <c r="B5" s="466"/>
      <c r="C5" s="466"/>
      <c r="D5" s="466"/>
      <c r="E5" s="466"/>
    </row>
    <row r="6" spans="1:6" ht="9.1999999999999993" customHeight="1" x14ac:dyDescent="0.15">
      <c r="A6" s="133"/>
      <c r="B6" s="541" t="s">
        <v>283</v>
      </c>
      <c r="C6" s="541"/>
      <c r="D6" s="541"/>
      <c r="E6" s="541"/>
    </row>
    <row r="7" spans="1:6" ht="9.1999999999999993" customHeight="1" x14ac:dyDescent="0.15">
      <c r="B7" s="36" t="s">
        <v>177</v>
      </c>
      <c r="C7" s="36" t="s">
        <v>113</v>
      </c>
      <c r="D7" s="36" t="s">
        <v>114</v>
      </c>
      <c r="E7" s="36" t="s">
        <v>0</v>
      </c>
    </row>
    <row r="8" spans="1:6" ht="9.1999999999999993" customHeight="1" x14ac:dyDescent="0.15">
      <c r="A8" s="20" t="s">
        <v>21</v>
      </c>
      <c r="B8" s="298">
        <v>1744165</v>
      </c>
      <c r="C8" s="298">
        <v>11179384</v>
      </c>
      <c r="D8" s="298">
        <v>173300</v>
      </c>
      <c r="E8" s="298">
        <v>13096849</v>
      </c>
    </row>
    <row r="9" spans="1:6" ht="9.1999999999999993" customHeight="1" x14ac:dyDescent="0.15">
      <c r="A9" s="93" t="s">
        <v>342</v>
      </c>
      <c r="B9" s="237">
        <v>1317333</v>
      </c>
      <c r="C9" s="237">
        <v>3707397</v>
      </c>
      <c r="D9" s="237">
        <v>19936</v>
      </c>
      <c r="E9" s="237">
        <v>5044666</v>
      </c>
      <c r="F9" s="26"/>
    </row>
    <row r="10" spans="1:6" ht="9.1999999999999993" customHeight="1" x14ac:dyDescent="0.15">
      <c r="A10" s="93" t="s">
        <v>80</v>
      </c>
      <c r="B10" s="237">
        <v>426832</v>
      </c>
      <c r="C10" s="237">
        <v>7471987</v>
      </c>
      <c r="D10" s="237">
        <v>153364</v>
      </c>
      <c r="E10" s="237">
        <v>8052183</v>
      </c>
      <c r="F10" s="26"/>
    </row>
    <row r="11" spans="1:6" ht="9.1999999999999993" customHeight="1" x14ac:dyDescent="0.15">
      <c r="A11" s="20" t="s">
        <v>65</v>
      </c>
      <c r="B11" s="298">
        <v>1768793</v>
      </c>
      <c r="C11" s="298">
        <v>14361401</v>
      </c>
      <c r="D11" s="298">
        <v>134241</v>
      </c>
      <c r="E11" s="298">
        <v>16264435</v>
      </c>
      <c r="F11" s="26"/>
    </row>
    <row r="12" spans="1:6" ht="9.1999999999999993" customHeight="1" x14ac:dyDescent="0.15">
      <c r="A12" s="20" t="s">
        <v>66</v>
      </c>
      <c r="B12" s="298">
        <v>486211</v>
      </c>
      <c r="C12" s="298">
        <v>5175051</v>
      </c>
      <c r="D12" s="298">
        <v>57608</v>
      </c>
      <c r="E12" s="298">
        <v>5718870</v>
      </c>
      <c r="F12" s="26"/>
    </row>
    <row r="13" spans="1:6" ht="9.1999999999999993" customHeight="1" x14ac:dyDescent="0.15">
      <c r="A13" s="20" t="s">
        <v>67</v>
      </c>
      <c r="B13" s="298">
        <v>181967</v>
      </c>
      <c r="C13" s="298">
        <v>1459943</v>
      </c>
      <c r="D13" s="298">
        <v>70759</v>
      </c>
      <c r="E13" s="298">
        <v>1712669</v>
      </c>
      <c r="F13" s="26"/>
    </row>
    <row r="14" spans="1:6" ht="9.1999999999999993" customHeight="1" thickBot="1" x14ac:dyDescent="0.2">
      <c r="A14" s="33" t="s">
        <v>68</v>
      </c>
      <c r="B14" s="277">
        <v>243365</v>
      </c>
      <c r="C14" s="277">
        <v>1109153</v>
      </c>
      <c r="D14" s="277">
        <v>8880</v>
      </c>
      <c r="E14" s="277">
        <v>1361398</v>
      </c>
      <c r="F14" s="26"/>
    </row>
    <row r="15" spans="1:6" ht="9.1999999999999993" customHeight="1" x14ac:dyDescent="0.15">
      <c r="A15" s="105" t="s">
        <v>0</v>
      </c>
      <c r="B15" s="168">
        <v>4424501</v>
      </c>
      <c r="C15" s="168">
        <v>33284932</v>
      </c>
      <c r="D15" s="168">
        <v>444788</v>
      </c>
      <c r="E15" s="168">
        <v>38154221</v>
      </c>
    </row>
    <row r="16" spans="1:6" ht="9.1999999999999993" customHeight="1" x14ac:dyDescent="0.15">
      <c r="A16" s="127"/>
      <c r="B16" s="50"/>
      <c r="C16" s="44"/>
      <c r="D16" s="44"/>
      <c r="E16" s="44"/>
    </row>
    <row r="17" spans="1:6" ht="9.1999999999999993" customHeight="1" x14ac:dyDescent="0.15">
      <c r="A17" s="127"/>
      <c r="B17" s="541" t="s">
        <v>284</v>
      </c>
      <c r="C17" s="541"/>
      <c r="D17" s="541"/>
      <c r="E17" s="541"/>
    </row>
    <row r="18" spans="1:6" ht="9.1999999999999993" customHeight="1" x14ac:dyDescent="0.15">
      <c r="A18" s="104"/>
      <c r="B18" s="36" t="s">
        <v>177</v>
      </c>
      <c r="C18" s="36" t="s">
        <v>113</v>
      </c>
      <c r="D18" s="36" t="s">
        <v>114</v>
      </c>
      <c r="E18" s="36" t="s">
        <v>0</v>
      </c>
    </row>
    <row r="19" spans="1:6" ht="9.1999999999999993" customHeight="1" x14ac:dyDescent="0.15">
      <c r="A19" s="106" t="s">
        <v>21</v>
      </c>
      <c r="B19" s="271">
        <v>9.7551957163529046</v>
      </c>
      <c r="C19" s="271">
        <v>33.024293010035066</v>
      </c>
      <c r="D19" s="271">
        <v>4.9244538203872956</v>
      </c>
      <c r="E19" s="271">
        <v>23.704482258509906</v>
      </c>
      <c r="F19" s="51"/>
    </row>
    <row r="20" spans="1:6" ht="9.1999999999999993" customHeight="1" x14ac:dyDescent="0.15">
      <c r="A20" s="62" t="s">
        <v>342</v>
      </c>
      <c r="B20" s="249">
        <v>7.8517508792989688</v>
      </c>
      <c r="C20" s="249">
        <v>21.095861289563945</v>
      </c>
      <c r="D20" s="249">
        <v>1.2475977048107232</v>
      </c>
      <c r="E20" s="249">
        <v>14.032618470818983</v>
      </c>
    </row>
    <row r="21" spans="1:6" ht="9.1999999999999993" customHeight="1" x14ac:dyDescent="0.15">
      <c r="A21" s="62" t="s">
        <v>80</v>
      </c>
      <c r="B21" s="249">
        <v>38.740431340728684</v>
      </c>
      <c r="C21" s="249">
        <v>45.902500511120806</v>
      </c>
      <c r="D21" s="249">
        <v>7.9826318783731809</v>
      </c>
      <c r="E21" s="249">
        <v>41.719108394007819</v>
      </c>
    </row>
    <row r="22" spans="1:6" ht="9.1999999999999993" customHeight="1" x14ac:dyDescent="0.15">
      <c r="A22" s="106" t="s">
        <v>65</v>
      </c>
      <c r="B22" s="271">
        <v>4.6477201775494992</v>
      </c>
      <c r="C22" s="271">
        <v>11.65621752723947</v>
      </c>
      <c r="D22" s="271">
        <v>0.37107628930566045</v>
      </c>
      <c r="E22" s="271">
        <v>8.237600714054869</v>
      </c>
    </row>
    <row r="23" spans="1:6" ht="9.1999999999999993" customHeight="1" x14ac:dyDescent="0.15">
      <c r="A23" s="106" t="s">
        <v>66</v>
      </c>
      <c r="B23" s="271">
        <v>4.8498631256351459</v>
      </c>
      <c r="C23" s="271">
        <v>20.483383291186136</v>
      </c>
      <c r="D23" s="271">
        <v>1.4357799514195548</v>
      </c>
      <c r="E23" s="271">
        <v>14.551018981229447</v>
      </c>
    </row>
    <row r="24" spans="1:6" ht="9.1999999999999993" customHeight="1" x14ac:dyDescent="0.15">
      <c r="A24" s="106" t="s">
        <v>67</v>
      </c>
      <c r="B24" s="271">
        <v>5.423222156986049</v>
      </c>
      <c r="C24" s="271">
        <v>12.923531048357933</v>
      </c>
      <c r="D24" s="271">
        <v>3.8269435561115408</v>
      </c>
      <c r="E24" s="271">
        <v>10.379132759795116</v>
      </c>
    </row>
    <row r="25" spans="1:6" ht="9.1999999999999993" customHeight="1" thickBot="1" x14ac:dyDescent="0.2">
      <c r="A25" s="127" t="s">
        <v>68</v>
      </c>
      <c r="B25" s="271">
        <v>5.8295625762036281</v>
      </c>
      <c r="C25" s="271">
        <v>20.051258336665708</v>
      </c>
      <c r="D25" s="271">
        <v>1.3544947719247402</v>
      </c>
      <c r="E25" s="271">
        <v>13.13855736034858</v>
      </c>
    </row>
    <row r="26" spans="1:6" ht="9.1999999999999993" customHeight="1" x14ac:dyDescent="0.15">
      <c r="A26" s="105" t="s">
        <v>84</v>
      </c>
      <c r="B26" s="431">
        <v>6.0203997686055217</v>
      </c>
      <c r="C26" s="431">
        <v>16.71324047307068</v>
      </c>
      <c r="D26" s="431">
        <v>0.96249107026333247</v>
      </c>
      <c r="E26" s="431">
        <v>11.965932784626853</v>
      </c>
    </row>
    <row r="27" spans="1:6" ht="25.5" customHeight="1" x14ac:dyDescent="0.15">
      <c r="A27" s="499" t="s">
        <v>480</v>
      </c>
      <c r="B27" s="500"/>
      <c r="C27" s="500"/>
      <c r="D27" s="500"/>
      <c r="E27" s="500"/>
    </row>
    <row r="28" spans="1:6" ht="21" customHeight="1" x14ac:dyDescent="0.15">
      <c r="A28" s="499" t="s">
        <v>470</v>
      </c>
      <c r="B28" s="502"/>
      <c r="C28" s="502"/>
      <c r="D28" s="502"/>
      <c r="E28" s="502"/>
    </row>
    <row r="29" spans="1:6" ht="18" customHeight="1" x14ac:dyDescent="0.15">
      <c r="A29" s="497"/>
      <c r="B29" s="497"/>
      <c r="C29" s="497"/>
      <c r="D29" s="497"/>
      <c r="E29" s="497"/>
    </row>
    <row r="30" spans="1:6" ht="12.75" customHeight="1" x14ac:dyDescent="0.15"/>
    <row r="32" spans="1:6" ht="13.5" customHeight="1" x14ac:dyDescent="0.15"/>
    <row r="38" ht="12.75" customHeight="1" x14ac:dyDescent="0.15"/>
    <row r="40" ht="13.5" customHeight="1" x14ac:dyDescent="0.15"/>
    <row r="42" ht="36" customHeight="1" x14ac:dyDescent="0.15"/>
    <row r="50" ht="12.75" customHeight="1" x14ac:dyDescent="0.15"/>
    <row r="52" ht="13.5" customHeight="1" x14ac:dyDescent="0.15"/>
    <row r="59" ht="12.75" customHeight="1" x14ac:dyDescent="0.15"/>
    <row r="61" ht="13.5" customHeight="1" x14ac:dyDescent="0.15"/>
    <row r="63" ht="36" customHeight="1" x14ac:dyDescent="0.15"/>
  </sheetData>
  <mergeCells count="9">
    <mergeCell ref="A27:E27"/>
    <mergeCell ref="A28:E28"/>
    <mergeCell ref="A29:E29"/>
    <mergeCell ref="A2:E2"/>
    <mergeCell ref="A3:E3"/>
    <mergeCell ref="A4:E4"/>
    <mergeCell ref="A5:E5"/>
    <mergeCell ref="B6:E6"/>
    <mergeCell ref="B17:E17"/>
  </mergeCells>
  <pageMargins left="1.05" right="1.05" top="0.5" bottom="0.25" header="0" footer="0"/>
  <pageSetup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view="pageLayout" zoomScale="175" zoomScaleNormal="100" zoomScaleSheetLayoutView="100" zoomScalePageLayoutView="175" workbookViewId="0">
      <selection activeCell="A2" sqref="A2:H2"/>
    </sheetView>
  </sheetViews>
  <sheetFormatPr defaultRowHeight="8.25" x14ac:dyDescent="0.15"/>
  <cols>
    <col min="1" max="1" width="15.5703125" style="325" customWidth="1"/>
    <col min="2" max="5" width="9.7109375" style="325" customWidth="1"/>
    <col min="6" max="8" width="11.42578125" style="325" hidden="1" customWidth="1"/>
    <col min="9" max="9" width="9.140625" style="325" hidden="1" customWidth="1"/>
    <col min="10" max="16384" width="9.140625" style="325"/>
  </cols>
  <sheetData>
    <row r="1" spans="1:8" ht="10.5" customHeight="1" x14ac:dyDescent="0.15">
      <c r="A1" s="330" t="s">
        <v>279</v>
      </c>
    </row>
    <row r="2" spans="1:8" ht="12.75" customHeight="1" x14ac:dyDescent="0.15">
      <c r="A2" s="454" t="s">
        <v>396</v>
      </c>
      <c r="B2" s="454"/>
      <c r="C2" s="454"/>
      <c r="D2" s="454"/>
      <c r="E2" s="454"/>
      <c r="F2" s="454"/>
      <c r="G2" s="454"/>
      <c r="H2" s="454"/>
    </row>
    <row r="3" spans="1:8" ht="18" customHeight="1" x14ac:dyDescent="0.15">
      <c r="A3" s="463" t="s">
        <v>455</v>
      </c>
      <c r="B3" s="463"/>
      <c r="C3" s="463"/>
      <c r="D3" s="463"/>
      <c r="E3" s="463"/>
      <c r="F3" s="463"/>
      <c r="G3" s="463"/>
      <c r="H3" s="463"/>
    </row>
    <row r="4" spans="1:8" ht="7.5" customHeight="1" x14ac:dyDescent="0.15">
      <c r="A4" s="498"/>
      <c r="B4" s="498"/>
      <c r="C4" s="498"/>
      <c r="D4" s="498"/>
      <c r="E4" s="498"/>
      <c r="F4" s="498"/>
      <c r="G4" s="498"/>
      <c r="H4" s="498"/>
    </row>
    <row r="5" spans="1:8" ht="18" customHeight="1" x14ac:dyDescent="0.15">
      <c r="A5" s="465" t="s">
        <v>414</v>
      </c>
      <c r="B5" s="466"/>
      <c r="C5" s="466"/>
      <c r="D5" s="466"/>
      <c r="E5" s="324"/>
    </row>
    <row r="6" spans="1:8" s="329" customFormat="1" ht="18.75" customHeight="1" x14ac:dyDescent="0.15">
      <c r="B6" s="338" t="s">
        <v>316</v>
      </c>
      <c r="C6" s="338" t="s">
        <v>317</v>
      </c>
      <c r="D6" s="339" t="s">
        <v>318</v>
      </c>
      <c r="E6" s="339" t="s">
        <v>319</v>
      </c>
    </row>
    <row r="7" spans="1:8" s="329" customFormat="1" x14ac:dyDescent="0.15">
      <c r="A7" s="20" t="s">
        <v>21</v>
      </c>
      <c r="B7" s="298">
        <v>22608985</v>
      </c>
      <c r="C7" s="298">
        <v>17164014</v>
      </c>
      <c r="D7" s="298">
        <v>2380669</v>
      </c>
      <c r="E7" s="298">
        <v>13096849</v>
      </c>
    </row>
    <row r="8" spans="1:8" s="329" customFormat="1" x14ac:dyDescent="0.15">
      <c r="A8" s="93" t="s">
        <v>342</v>
      </c>
      <c r="B8" s="237">
        <v>15994420</v>
      </c>
      <c r="C8" s="237">
        <v>13135725</v>
      </c>
      <c r="D8" s="237">
        <v>1774759</v>
      </c>
      <c r="E8" s="237">
        <v>5044666</v>
      </c>
    </row>
    <row r="9" spans="1:8" s="329" customFormat="1" x14ac:dyDescent="0.15">
      <c r="A9" s="93" t="s">
        <v>80</v>
      </c>
      <c r="B9" s="237">
        <v>6614565</v>
      </c>
      <c r="C9" s="237">
        <v>4028289</v>
      </c>
      <c r="D9" s="237">
        <v>605910</v>
      </c>
      <c r="E9" s="237">
        <v>8052183</v>
      </c>
    </row>
    <row r="10" spans="1:8" s="329" customFormat="1" x14ac:dyDescent="0.15">
      <c r="A10" s="20" t="s">
        <v>65</v>
      </c>
      <c r="B10" s="298">
        <v>118662182</v>
      </c>
      <c r="C10" s="298">
        <v>34091008</v>
      </c>
      <c r="D10" s="298">
        <v>28423785</v>
      </c>
      <c r="E10" s="298">
        <v>16264435</v>
      </c>
    </row>
    <row r="11" spans="1:8" s="329" customFormat="1" x14ac:dyDescent="0.15">
      <c r="A11" s="20" t="s">
        <v>66</v>
      </c>
      <c r="B11" s="298">
        <v>17006600</v>
      </c>
      <c r="C11" s="298">
        <v>13242247</v>
      </c>
      <c r="D11" s="298">
        <v>3334479</v>
      </c>
      <c r="E11" s="298">
        <v>5718870</v>
      </c>
    </row>
    <row r="12" spans="1:8" s="329" customFormat="1" x14ac:dyDescent="0.15">
      <c r="A12" s="20" t="s">
        <v>67</v>
      </c>
      <c r="B12" s="298">
        <v>10839928</v>
      </c>
      <c r="C12" s="298">
        <v>2995424</v>
      </c>
      <c r="D12" s="298">
        <v>953059</v>
      </c>
      <c r="E12" s="298">
        <v>1712669</v>
      </c>
    </row>
    <row r="13" spans="1:8" s="329" customFormat="1" ht="9" thickBot="1" x14ac:dyDescent="0.2">
      <c r="A13" s="33" t="s">
        <v>68</v>
      </c>
      <c r="B13" s="298">
        <v>5320406</v>
      </c>
      <c r="C13" s="277">
        <v>2959252</v>
      </c>
      <c r="D13" s="277">
        <v>720797</v>
      </c>
      <c r="E13" s="277">
        <v>1361398</v>
      </c>
    </row>
    <row r="14" spans="1:8" s="329" customFormat="1" x14ac:dyDescent="0.15">
      <c r="A14" s="63" t="s">
        <v>0</v>
      </c>
      <c r="B14" s="343">
        <v>174438101</v>
      </c>
      <c r="C14" s="343">
        <v>70451945</v>
      </c>
      <c r="D14" s="343">
        <v>35812789</v>
      </c>
      <c r="E14" s="343">
        <v>38154221</v>
      </c>
    </row>
    <row r="15" spans="1:8" s="345" customFormat="1" ht="9" customHeight="1" x14ac:dyDescent="0.15">
      <c r="A15" s="344"/>
      <c r="B15" s="159"/>
      <c r="C15" s="159"/>
      <c r="D15" s="159"/>
      <c r="E15" s="159"/>
    </row>
    <row r="16" spans="1:8" s="345" customFormat="1" ht="9" customHeight="1" x14ac:dyDescent="0.15">
      <c r="A16" s="344" t="s">
        <v>309</v>
      </c>
      <c r="B16" s="159"/>
      <c r="C16" s="159"/>
      <c r="D16" s="159"/>
      <c r="E16" s="159"/>
    </row>
    <row r="17" spans="1:8" ht="18.75" customHeight="1" x14ac:dyDescent="0.15">
      <c r="B17" s="338" t="s">
        <v>316</v>
      </c>
      <c r="C17" s="338" t="s">
        <v>317</v>
      </c>
      <c r="D17" s="339" t="s">
        <v>318</v>
      </c>
      <c r="E17" s="339" t="s">
        <v>319</v>
      </c>
    </row>
    <row r="18" spans="1:8" ht="9.1999999999999993" customHeight="1" x14ac:dyDescent="0.15">
      <c r="A18" s="20" t="s">
        <v>21</v>
      </c>
      <c r="B18" s="271">
        <v>40.920856903474764</v>
      </c>
      <c r="C18" s="271">
        <v>31.065797990632376</v>
      </c>
      <c r="D18" s="271">
        <v>4.3088628473829482</v>
      </c>
      <c r="E18" s="271">
        <v>23.704482258509906</v>
      </c>
      <c r="F18" s="325">
        <v>100</v>
      </c>
    </row>
    <row r="19" spans="1:8" s="329" customFormat="1" ht="9.1999999999999993" customHeight="1" x14ac:dyDescent="0.15">
      <c r="A19" s="93" t="s">
        <v>342</v>
      </c>
      <c r="B19" s="249">
        <v>44.49126929751872</v>
      </c>
      <c r="C19" s="249">
        <v>36.539310484103147</v>
      </c>
      <c r="D19" s="249">
        <v>4.9368017475591506</v>
      </c>
      <c r="E19" s="249">
        <v>14.032618470818983</v>
      </c>
    </row>
    <row r="20" spans="1:8" s="329" customFormat="1" ht="9.1999999999999993" customHeight="1" x14ac:dyDescent="0.15">
      <c r="A20" s="93" t="s">
        <v>80</v>
      </c>
      <c r="B20" s="249">
        <v>34.270675941444736</v>
      </c>
      <c r="C20" s="249">
        <v>20.870939648712575</v>
      </c>
      <c r="D20" s="249">
        <v>3.1392760158348709</v>
      </c>
      <c r="E20" s="249">
        <v>41.719108394007819</v>
      </c>
    </row>
    <row r="21" spans="1:8" ht="9.1999999999999993" customHeight="1" x14ac:dyDescent="0.15">
      <c r="A21" s="20" t="s">
        <v>65</v>
      </c>
      <c r="B21" s="271">
        <v>60.099946612010115</v>
      </c>
      <c r="C21" s="271">
        <v>17.266392090696677</v>
      </c>
      <c r="D21" s="271">
        <v>14.396060583238338</v>
      </c>
      <c r="E21" s="271">
        <v>8.237600714054869</v>
      </c>
    </row>
    <row r="22" spans="1:8" ht="9.1999999999999993" customHeight="1" x14ac:dyDescent="0.15">
      <c r="A22" s="20" t="s">
        <v>66</v>
      </c>
      <c r="B22" s="271">
        <v>43.271373436741293</v>
      </c>
      <c r="C22" s="271">
        <v>33.693402271974826</v>
      </c>
      <c r="D22" s="271">
        <v>8.4842053100544312</v>
      </c>
      <c r="E22" s="271">
        <v>14.551018981229447</v>
      </c>
    </row>
    <row r="23" spans="1:8" ht="9.1999999999999993" customHeight="1" x14ac:dyDescent="0.15">
      <c r="A23" s="20" t="s">
        <v>67</v>
      </c>
      <c r="B23" s="271">
        <v>65.692233478051136</v>
      </c>
      <c r="C23" s="271">
        <v>18.152896658885361</v>
      </c>
      <c r="D23" s="271">
        <v>5.7757371032683924</v>
      </c>
      <c r="E23" s="271">
        <v>10.379132759795116</v>
      </c>
    </row>
    <row r="24" spans="1:8" ht="9.1999999999999993" customHeight="1" thickBot="1" x14ac:dyDescent="0.2">
      <c r="A24" s="33" t="s">
        <v>68</v>
      </c>
      <c r="B24" s="271">
        <v>51.346086457702114</v>
      </c>
      <c r="C24" s="271">
        <v>28.559100384844292</v>
      </c>
      <c r="D24" s="271">
        <v>6.9562557971050154</v>
      </c>
      <c r="E24" s="271">
        <v>13.13855736034858</v>
      </c>
    </row>
    <row r="25" spans="1:8" ht="9.1999999999999993" customHeight="1" x14ac:dyDescent="0.15">
      <c r="A25" s="105" t="s">
        <v>84</v>
      </c>
      <c r="B25" s="431">
        <v>54.707304642491586</v>
      </c>
      <c r="C25" s="431">
        <v>22.095150059969193</v>
      </c>
      <c r="D25" s="431">
        <v>11.231612512912369</v>
      </c>
      <c r="E25" s="431">
        <v>11.965932784626853</v>
      </c>
      <c r="F25" s="51">
        <f>SUM(B25:E25)</f>
        <v>100</v>
      </c>
    </row>
    <row r="26" spans="1:8" ht="66.75" customHeight="1" x14ac:dyDescent="0.15">
      <c r="A26" s="499" t="s">
        <v>481</v>
      </c>
      <c r="B26" s="499"/>
      <c r="C26" s="499"/>
      <c r="D26" s="499"/>
      <c r="E26" s="499"/>
      <c r="F26" s="499"/>
      <c r="G26" s="499"/>
      <c r="H26" s="499"/>
    </row>
    <row r="27" spans="1:8" ht="13.5" customHeight="1" x14ac:dyDescent="0.15">
      <c r="A27" s="499" t="s">
        <v>469</v>
      </c>
      <c r="B27" s="500"/>
      <c r="C27" s="500"/>
      <c r="D27" s="500"/>
      <c r="E27" s="500"/>
      <c r="F27" s="500"/>
      <c r="G27" s="500"/>
      <c r="H27" s="500"/>
    </row>
    <row r="28" spans="1:8" ht="18" customHeight="1" x14ac:dyDescent="0.15">
      <c r="A28" s="543"/>
      <c r="B28" s="543"/>
      <c r="C28" s="543"/>
      <c r="D28" s="543"/>
      <c r="E28" s="543"/>
      <c r="F28" s="543"/>
      <c r="G28" s="543"/>
      <c r="H28" s="543"/>
    </row>
    <row r="29" spans="1:8" ht="12.75" customHeight="1" x14ac:dyDescent="0.15"/>
    <row r="31" spans="1:8" ht="36" customHeight="1" x14ac:dyDescent="0.15"/>
  </sheetData>
  <mergeCells count="7">
    <mergeCell ref="A28:H28"/>
    <mergeCell ref="A2:H2"/>
    <mergeCell ref="A3:H3"/>
    <mergeCell ref="A4:H4"/>
    <mergeCell ref="A5:D5"/>
    <mergeCell ref="A26:H26"/>
    <mergeCell ref="A27:H27"/>
  </mergeCells>
  <pageMargins left="1.05" right="3.1380208333333335" top="0.5" bottom="0.25" header="0" footer="0"/>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Layout" zoomScale="160" zoomScaleNormal="100" zoomScaleSheetLayoutView="100" zoomScalePageLayoutView="160" workbookViewId="0">
      <selection activeCell="A2" sqref="A2:E2"/>
    </sheetView>
  </sheetViews>
  <sheetFormatPr defaultRowHeight="8.25" x14ac:dyDescent="0.15"/>
  <cols>
    <col min="1" max="1" width="15.28515625" style="131" customWidth="1"/>
    <col min="2" max="2" width="11" style="131" customWidth="1"/>
    <col min="3" max="3" width="10.7109375" style="131" customWidth="1"/>
    <col min="4" max="4" width="10" style="131" customWidth="1"/>
    <col min="5" max="5" width="0.7109375" style="182" customWidth="1"/>
    <col min="6" max="16384" width="9.140625" style="131"/>
  </cols>
  <sheetData>
    <row r="1" spans="1:5" ht="10.5" customHeight="1" x14ac:dyDescent="0.15">
      <c r="A1" s="330" t="s">
        <v>282</v>
      </c>
    </row>
    <row r="2" spans="1:5" ht="23.25" customHeight="1" x14ac:dyDescent="0.15">
      <c r="A2" s="454" t="s">
        <v>396</v>
      </c>
      <c r="B2" s="454"/>
      <c r="C2" s="454"/>
      <c r="D2" s="454"/>
      <c r="E2" s="454"/>
    </row>
    <row r="3" spans="1:5" ht="20.25" customHeight="1" x14ac:dyDescent="0.15">
      <c r="A3" s="463" t="s">
        <v>456</v>
      </c>
      <c r="B3" s="463"/>
      <c r="C3" s="463"/>
      <c r="D3" s="463"/>
      <c r="E3" s="463"/>
    </row>
    <row r="4" spans="1:5" ht="7.5" customHeight="1" x14ac:dyDescent="0.15">
      <c r="A4" s="498"/>
      <c r="B4" s="498"/>
      <c r="C4" s="498"/>
      <c r="D4" s="498"/>
      <c r="E4" s="498"/>
    </row>
    <row r="5" spans="1:5" ht="18" customHeight="1" x14ac:dyDescent="0.15">
      <c r="A5" s="465" t="s">
        <v>449</v>
      </c>
      <c r="B5" s="466"/>
      <c r="C5" s="466"/>
      <c r="D5" s="466"/>
      <c r="E5" s="180"/>
    </row>
    <row r="6" spans="1:5" ht="18.75" customHeight="1" x14ac:dyDescent="0.15">
      <c r="B6" s="36" t="s">
        <v>115</v>
      </c>
      <c r="C6" s="36" t="s">
        <v>116</v>
      </c>
      <c r="D6" s="36" t="s">
        <v>285</v>
      </c>
      <c r="E6" s="36"/>
    </row>
    <row r="7" spans="1:5" ht="9.1999999999999993" customHeight="1" x14ac:dyDescent="0.15">
      <c r="A7" s="20" t="s">
        <v>21</v>
      </c>
      <c r="B7" s="298">
        <v>6619573</v>
      </c>
      <c r="C7" s="298">
        <v>8089777</v>
      </c>
      <c r="D7" s="304">
        <f>B7/(B7+C7)*100</f>
        <v>45.002484814080837</v>
      </c>
      <c r="E7" s="136"/>
    </row>
    <row r="8" spans="1:5" ht="9.1999999999999993" customHeight="1" x14ac:dyDescent="0.15">
      <c r="A8" s="93" t="s">
        <v>342</v>
      </c>
      <c r="B8" s="237">
        <v>3407976</v>
      </c>
      <c r="C8" s="237">
        <v>3823575</v>
      </c>
      <c r="D8" s="305">
        <f>B8/(B8+C8)*100</f>
        <v>47.126487803238895</v>
      </c>
      <c r="E8" s="137"/>
    </row>
    <row r="9" spans="1:5" ht="9.1999999999999993" customHeight="1" x14ac:dyDescent="0.15">
      <c r="A9" s="93" t="s">
        <v>80</v>
      </c>
      <c r="B9" s="237">
        <v>3211597</v>
      </c>
      <c r="C9" s="237">
        <v>4266202</v>
      </c>
      <c r="D9" s="305">
        <f>B9/(B9+C9)*100</f>
        <v>42.948426401939926</v>
      </c>
      <c r="E9" s="137"/>
    </row>
    <row r="10" spans="1:5" ht="9.1999999999999993" customHeight="1" x14ac:dyDescent="0.15">
      <c r="A10" s="20" t="s">
        <v>65</v>
      </c>
      <c r="B10" s="298">
        <v>57280265</v>
      </c>
      <c r="C10" s="298">
        <v>23304367</v>
      </c>
      <c r="D10" s="304">
        <f>B10/(B10+C10)*100</f>
        <v>71.080879292220374</v>
      </c>
      <c r="E10" s="136"/>
    </row>
    <row r="11" spans="1:5" ht="9.1999999999999993" customHeight="1" x14ac:dyDescent="0.15">
      <c r="A11" s="20" t="s">
        <v>66</v>
      </c>
      <c r="B11" s="298">
        <v>5839606</v>
      </c>
      <c r="C11" s="298">
        <v>8230907</v>
      </c>
      <c r="D11" s="304">
        <f t="shared" ref="D11:D12" si="0">B11/(B11+C11)*100</f>
        <v>41.502438468306025</v>
      </c>
      <c r="E11" s="136"/>
    </row>
    <row r="12" spans="1:5" ht="9.1999999999999993" customHeight="1" x14ac:dyDescent="0.15">
      <c r="A12" s="20" t="s">
        <v>67</v>
      </c>
      <c r="B12" s="298">
        <v>3002466</v>
      </c>
      <c r="C12" s="298">
        <v>2179727</v>
      </c>
      <c r="D12" s="304">
        <f t="shared" si="0"/>
        <v>57.938135457324726</v>
      </c>
      <c r="E12" s="136"/>
    </row>
    <row r="13" spans="1:5" ht="9.1999999999999993" customHeight="1" thickBot="1" x14ac:dyDescent="0.2">
      <c r="A13" s="33" t="s">
        <v>68</v>
      </c>
      <c r="B13" s="277">
        <v>1341484</v>
      </c>
      <c r="C13" s="277">
        <v>1371250</v>
      </c>
      <c r="D13" s="304">
        <f>B13/(B13+C13)*100</f>
        <v>49.451365301573986</v>
      </c>
      <c r="E13" s="138"/>
    </row>
    <row r="14" spans="1:5" ht="9.1999999999999993" customHeight="1" x14ac:dyDescent="0.15">
      <c r="A14" s="105" t="s">
        <v>0</v>
      </c>
      <c r="B14" s="168">
        <v>74083394</v>
      </c>
      <c r="C14" s="168">
        <v>43176028</v>
      </c>
      <c r="D14" s="307">
        <f>B14/(B14+C14)*100</f>
        <v>63.179054387629506</v>
      </c>
      <c r="E14" s="139"/>
    </row>
    <row r="15" spans="1:5" ht="38.25" customHeight="1" x14ac:dyDescent="0.15">
      <c r="A15" s="499" t="s">
        <v>355</v>
      </c>
      <c r="B15" s="499"/>
      <c r="C15" s="499"/>
      <c r="D15" s="499"/>
      <c r="E15" s="499"/>
    </row>
    <row r="16" spans="1:5" ht="22.5" customHeight="1" x14ac:dyDescent="0.15">
      <c r="A16" s="499" t="s">
        <v>469</v>
      </c>
      <c r="B16" s="500"/>
      <c r="C16" s="500"/>
      <c r="D16" s="500"/>
      <c r="E16" s="500"/>
    </row>
    <row r="17" spans="1:5" ht="18" customHeight="1" x14ac:dyDescent="0.15">
      <c r="A17" s="543"/>
      <c r="B17" s="543"/>
      <c r="C17" s="543"/>
      <c r="D17" s="543"/>
      <c r="E17" s="543"/>
    </row>
    <row r="18" spans="1:5" ht="12.75" customHeight="1" x14ac:dyDescent="0.15"/>
    <row r="23" spans="1:5" ht="12.75" customHeight="1" x14ac:dyDescent="0.15"/>
    <row r="25" spans="1:5" ht="13.5" customHeight="1" x14ac:dyDescent="0.15"/>
    <row r="27" spans="1:5" ht="36" customHeight="1" x14ac:dyDescent="0.15"/>
  </sheetData>
  <mergeCells count="7">
    <mergeCell ref="A2:E2"/>
    <mergeCell ref="A15:E15"/>
    <mergeCell ref="A16:E16"/>
    <mergeCell ref="A17:E17"/>
    <mergeCell ref="A4:E4"/>
    <mergeCell ref="A3:E3"/>
    <mergeCell ref="A5:D5"/>
  </mergeCells>
  <pageMargins left="1.05" right="1.05" top="0.5" bottom="0.25"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view="pageLayout" zoomScale="130" zoomScaleNormal="100" zoomScaleSheetLayoutView="100" zoomScalePageLayoutView="130" workbookViewId="0">
      <selection activeCell="B11" sqref="B11"/>
    </sheetView>
  </sheetViews>
  <sheetFormatPr defaultColWidth="9.140625" defaultRowHeight="12.75" x14ac:dyDescent="0.2"/>
  <cols>
    <col min="1" max="1" width="14.140625" customWidth="1"/>
    <col min="2" max="2" width="10" customWidth="1"/>
    <col min="3" max="3" width="10.85546875" customWidth="1"/>
  </cols>
  <sheetData>
    <row r="1" spans="1:7" ht="10.5" customHeight="1" x14ac:dyDescent="0.2">
      <c r="A1" s="194" t="s">
        <v>237</v>
      </c>
      <c r="B1" s="13"/>
      <c r="C1" s="13"/>
    </row>
    <row r="2" spans="1:7" ht="22.5" customHeight="1" x14ac:dyDescent="0.2">
      <c r="A2" s="454" t="s">
        <v>396</v>
      </c>
      <c r="B2" s="454"/>
      <c r="C2" s="454"/>
    </row>
    <row r="3" spans="1:7" ht="23.25" customHeight="1" x14ac:dyDescent="0.2">
      <c r="A3" s="455" t="s">
        <v>402</v>
      </c>
      <c r="B3" s="455"/>
      <c r="C3" s="455"/>
    </row>
    <row r="4" spans="1:7" ht="7.5" customHeight="1" x14ac:dyDescent="0.2">
      <c r="A4" s="15"/>
      <c r="B4" s="15"/>
      <c r="C4" s="15"/>
    </row>
    <row r="5" spans="1:7" ht="18" customHeight="1" x14ac:dyDescent="0.2">
      <c r="A5" s="456" t="s">
        <v>403</v>
      </c>
      <c r="B5" s="457"/>
      <c r="C5" s="457"/>
      <c r="F5" s="3"/>
      <c r="G5" s="3"/>
    </row>
    <row r="6" spans="1:7" ht="9.1999999999999993" customHeight="1" x14ac:dyDescent="0.2">
      <c r="A6" s="18"/>
      <c r="B6" s="19" t="s">
        <v>336</v>
      </c>
      <c r="C6" s="19" t="s">
        <v>169</v>
      </c>
      <c r="F6" s="3"/>
      <c r="G6" s="3"/>
    </row>
    <row r="7" spans="1:7" ht="9.1999999999999993" customHeight="1" x14ac:dyDescent="0.2">
      <c r="A7" s="20" t="s">
        <v>343</v>
      </c>
      <c r="B7" s="23">
        <v>35949570</v>
      </c>
      <c r="C7" s="24">
        <f>(B7/B$11)*100</f>
        <v>65.06648616518828</v>
      </c>
    </row>
    <row r="8" spans="1:7" ht="9.1999999999999993" customHeight="1" x14ac:dyDescent="0.2">
      <c r="A8" s="33" t="s">
        <v>81</v>
      </c>
      <c r="B8" s="34">
        <v>19300947</v>
      </c>
      <c r="C8" s="24">
        <f>(B8/B$11)*100</f>
        <v>34.93351383481172</v>
      </c>
    </row>
    <row r="9" spans="1:7" ht="9.1999999999999993" customHeight="1" x14ac:dyDescent="0.2">
      <c r="A9" s="189" t="s">
        <v>302</v>
      </c>
      <c r="B9" s="94">
        <v>6477524</v>
      </c>
      <c r="C9" s="95">
        <f>(B9/B$11)*100</f>
        <v>11.723915633223848</v>
      </c>
    </row>
    <row r="10" spans="1:7" ht="9.1999999999999993" customHeight="1" thickBot="1" x14ac:dyDescent="0.25">
      <c r="A10" s="96" t="s">
        <v>303</v>
      </c>
      <c r="B10" s="97">
        <v>12823423</v>
      </c>
      <c r="C10" s="95">
        <f>(B10/B$11)*100</f>
        <v>23.20959820158787</v>
      </c>
    </row>
    <row r="11" spans="1:7" ht="9.1999999999999993" customHeight="1" x14ac:dyDescent="0.2">
      <c r="A11" s="40" t="s">
        <v>0</v>
      </c>
      <c r="B11" s="43">
        <v>55250517</v>
      </c>
      <c r="C11" s="42">
        <v>100</v>
      </c>
    </row>
    <row r="12" spans="1:7" ht="21.75" customHeight="1" x14ac:dyDescent="0.2">
      <c r="A12" s="458" t="s">
        <v>471</v>
      </c>
      <c r="B12" s="459"/>
      <c r="C12" s="459"/>
    </row>
    <row r="13" spans="1:7" ht="18" customHeight="1" x14ac:dyDescent="0.2">
      <c r="A13" s="453" t="s">
        <v>311</v>
      </c>
      <c r="B13" s="453"/>
      <c r="C13" s="453"/>
    </row>
  </sheetData>
  <mergeCells count="5">
    <mergeCell ref="A5:C5"/>
    <mergeCell ref="A12:C12"/>
    <mergeCell ref="A13:C13"/>
    <mergeCell ref="A2:C2"/>
    <mergeCell ref="A3:C3"/>
  </mergeCells>
  <phoneticPr fontId="10" type="noConversion"/>
  <pageMargins left="1.05" right="1.05" top="0.5" bottom="0.25" header="0" footer="0"/>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view="pageLayout" zoomScale="150" zoomScaleNormal="100" zoomScaleSheetLayoutView="100" zoomScalePageLayoutView="150" workbookViewId="0">
      <selection activeCell="A2" sqref="A2:D2"/>
    </sheetView>
  </sheetViews>
  <sheetFormatPr defaultRowHeight="8.25" x14ac:dyDescent="0.15"/>
  <cols>
    <col min="1" max="1" width="14.140625" style="131" customWidth="1"/>
    <col min="2" max="4" width="8.7109375" style="131" customWidth="1"/>
    <col min="5" max="5" width="12.7109375" style="131" customWidth="1"/>
    <col min="6" max="16384" width="9.140625" style="131"/>
  </cols>
  <sheetData>
    <row r="1" spans="1:5" ht="10.5" customHeight="1" x14ac:dyDescent="0.15">
      <c r="A1" s="330" t="s">
        <v>286</v>
      </c>
    </row>
    <row r="2" spans="1:5" ht="21.75" customHeight="1" x14ac:dyDescent="0.15">
      <c r="A2" s="454" t="s">
        <v>396</v>
      </c>
      <c r="B2" s="454"/>
      <c r="C2" s="454"/>
      <c r="D2" s="454"/>
    </row>
    <row r="3" spans="1:5" ht="39.75" customHeight="1" x14ac:dyDescent="0.15">
      <c r="A3" s="463" t="s">
        <v>457</v>
      </c>
      <c r="B3" s="463"/>
      <c r="C3" s="463"/>
      <c r="D3" s="463"/>
    </row>
    <row r="4" spans="1:5" ht="7.5" customHeight="1" x14ac:dyDescent="0.15">
      <c r="A4" s="498"/>
      <c r="B4" s="498"/>
      <c r="C4" s="498"/>
      <c r="D4" s="498"/>
    </row>
    <row r="5" spans="1:5" ht="18" customHeight="1" x14ac:dyDescent="0.15">
      <c r="A5" s="465" t="s">
        <v>458</v>
      </c>
      <c r="B5" s="466"/>
      <c r="C5" s="466"/>
      <c r="D5" s="466"/>
    </row>
    <row r="6" spans="1:5" ht="18.75" customHeight="1" x14ac:dyDescent="0.15">
      <c r="A6" s="140"/>
      <c r="B6" s="36" t="s">
        <v>152</v>
      </c>
      <c r="C6" s="36" t="s">
        <v>151</v>
      </c>
      <c r="D6" s="36" t="s">
        <v>150</v>
      </c>
    </row>
    <row r="7" spans="1:5" ht="9.1999999999999993" customHeight="1" x14ac:dyDescent="0.15">
      <c r="A7" s="387" t="s">
        <v>337</v>
      </c>
      <c r="B7" s="237">
        <v>361998</v>
      </c>
      <c r="C7" s="237">
        <v>58431</v>
      </c>
      <c r="D7" s="305">
        <f>(C7/B7)*100</f>
        <v>16.14124939916795</v>
      </c>
    </row>
    <row r="8" spans="1:5" ht="9.1999999999999993" customHeight="1" x14ac:dyDescent="0.15">
      <c r="A8" s="387" t="s">
        <v>338</v>
      </c>
      <c r="B8" s="237">
        <v>772009</v>
      </c>
      <c r="C8" s="237">
        <v>143256</v>
      </c>
      <c r="D8" s="305">
        <f t="shared" ref="D8:D10" si="0">(C8/B8)*100</f>
        <v>18.556260354477732</v>
      </c>
      <c r="E8" s="26"/>
    </row>
    <row r="9" spans="1:5" s="317" customFormat="1" ht="9.1999999999999993" customHeight="1" x14ac:dyDescent="0.15">
      <c r="A9" s="387" t="s">
        <v>339</v>
      </c>
      <c r="B9" s="237">
        <v>1274533</v>
      </c>
      <c r="C9" s="237">
        <v>357909</v>
      </c>
      <c r="D9" s="305">
        <f t="shared" si="0"/>
        <v>28.081579684480513</v>
      </c>
      <c r="E9" s="26"/>
    </row>
    <row r="10" spans="1:5" s="364" customFormat="1" ht="9.1999999999999993" customHeight="1" x14ac:dyDescent="0.15">
      <c r="A10" s="387" t="s">
        <v>340</v>
      </c>
      <c r="B10" s="237">
        <v>1075641</v>
      </c>
      <c r="C10" s="237">
        <v>409910</v>
      </c>
      <c r="D10" s="305">
        <f t="shared" si="0"/>
        <v>38.108439525826924</v>
      </c>
      <c r="E10" s="26"/>
    </row>
    <row r="11" spans="1:5" ht="9.1999999999999993" customHeight="1" thickBot="1" x14ac:dyDescent="0.2">
      <c r="A11" s="388" t="s">
        <v>341</v>
      </c>
      <c r="B11" s="237">
        <v>3993618</v>
      </c>
      <c r="C11" s="237">
        <v>2242091</v>
      </c>
      <c r="D11" s="305">
        <f>(C11/B11)*100</f>
        <v>56.141849320591</v>
      </c>
      <c r="E11" s="26"/>
    </row>
    <row r="12" spans="1:5" ht="9.1999999999999993" customHeight="1" x14ac:dyDescent="0.15">
      <c r="A12" s="389" t="s">
        <v>0</v>
      </c>
      <c r="B12" s="168">
        <v>7477799</v>
      </c>
      <c r="C12" s="168">
        <v>3211597</v>
      </c>
      <c r="D12" s="307">
        <f>(C12/B12)*100</f>
        <v>42.948426401939926</v>
      </c>
    </row>
    <row r="13" spans="1:5" s="331" customFormat="1" ht="21" customHeight="1" x14ac:dyDescent="0.15">
      <c r="A13" s="499" t="s">
        <v>326</v>
      </c>
      <c r="B13" s="500"/>
      <c r="C13" s="500"/>
      <c r="D13" s="500"/>
    </row>
    <row r="14" spans="1:5" ht="21" customHeight="1" x14ac:dyDescent="0.15">
      <c r="A14" s="499" t="s">
        <v>469</v>
      </c>
      <c r="B14" s="500"/>
      <c r="C14" s="500"/>
      <c r="D14" s="500"/>
    </row>
    <row r="15" spans="1:5" ht="18" customHeight="1" x14ac:dyDescent="0.15">
      <c r="A15" s="497"/>
      <c r="B15" s="497"/>
      <c r="C15" s="497"/>
      <c r="D15" s="497"/>
    </row>
    <row r="16" spans="1:5" ht="12.75" customHeight="1" x14ac:dyDescent="0.15">
      <c r="C16" s="208" t="s">
        <v>311</v>
      </c>
    </row>
    <row r="18" ht="13.5" customHeight="1" x14ac:dyDescent="0.15"/>
    <row r="24" ht="12.75" customHeight="1" x14ac:dyDescent="0.15"/>
    <row r="26" ht="13.5" customHeight="1" x14ac:dyDescent="0.15"/>
    <row r="28" ht="36" customHeight="1" x14ac:dyDescent="0.15"/>
    <row r="36" ht="12.75" customHeight="1" x14ac:dyDescent="0.15"/>
    <row r="38" ht="13.5" customHeight="1" x14ac:dyDescent="0.15"/>
    <row r="45" ht="12.75" customHeight="1" x14ac:dyDescent="0.15"/>
    <row r="47" ht="13.5" customHeight="1" x14ac:dyDescent="0.15"/>
    <row r="49" ht="36" customHeight="1" x14ac:dyDescent="0.15"/>
  </sheetData>
  <mergeCells count="7">
    <mergeCell ref="A14:D14"/>
    <mergeCell ref="A15:D15"/>
    <mergeCell ref="A2:D2"/>
    <mergeCell ref="A3:D3"/>
    <mergeCell ref="A4:D4"/>
    <mergeCell ref="A5:D5"/>
    <mergeCell ref="A13:D13"/>
  </mergeCells>
  <pageMargins left="1.05" right="1.05" top="0.5" bottom="0.25" header="0" footer="0"/>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view="pageLayout" zoomScale="160" zoomScaleNormal="150" zoomScaleSheetLayoutView="100" zoomScalePageLayoutView="160" workbookViewId="0">
      <selection activeCell="A2" sqref="A2:F2"/>
    </sheetView>
  </sheetViews>
  <sheetFormatPr defaultColWidth="9.140625" defaultRowHeight="12.75" x14ac:dyDescent="0.2"/>
  <cols>
    <col min="1" max="1" width="14.140625" customWidth="1"/>
    <col min="2" max="4" width="8" customWidth="1"/>
    <col min="5" max="5" width="8.85546875" customWidth="1"/>
    <col min="6" max="6" width="8" customWidth="1"/>
    <col min="8" max="8" width="10.42578125" bestFit="1" customWidth="1"/>
    <col min="9" max="10" width="9.28515625" bestFit="1" customWidth="1"/>
  </cols>
  <sheetData>
    <row r="1" spans="1:6" ht="11.25" customHeight="1" x14ac:dyDescent="0.2">
      <c r="A1" s="194" t="s">
        <v>287</v>
      </c>
      <c r="B1" s="13"/>
      <c r="C1" s="13"/>
      <c r="D1" s="13"/>
      <c r="E1" s="13"/>
      <c r="F1" s="13"/>
    </row>
    <row r="2" spans="1:6" ht="13.5" customHeight="1" x14ac:dyDescent="0.2">
      <c r="A2" s="454" t="s">
        <v>396</v>
      </c>
      <c r="B2" s="454"/>
      <c r="C2" s="454"/>
      <c r="D2" s="454"/>
      <c r="E2" s="454"/>
      <c r="F2" s="454"/>
    </row>
    <row r="3" spans="1:6" ht="19.5" customHeight="1" x14ac:dyDescent="0.2">
      <c r="A3" s="463" t="s">
        <v>459</v>
      </c>
      <c r="B3" s="463"/>
      <c r="C3" s="463"/>
      <c r="D3" s="463"/>
      <c r="E3" s="463"/>
      <c r="F3" s="463"/>
    </row>
    <row r="4" spans="1:6" ht="7.5" customHeight="1" x14ac:dyDescent="0.2">
      <c r="A4" s="15"/>
      <c r="B4" s="15"/>
      <c r="C4" s="15"/>
      <c r="D4" s="15"/>
      <c r="E4" s="15"/>
      <c r="F4" s="15"/>
    </row>
    <row r="5" spans="1:6" ht="19.5" customHeight="1" x14ac:dyDescent="0.2">
      <c r="A5" s="456" t="s">
        <v>460</v>
      </c>
      <c r="B5" s="457"/>
      <c r="C5" s="457"/>
      <c r="D5" s="457"/>
      <c r="E5" s="457"/>
      <c r="F5" s="457"/>
    </row>
    <row r="6" spans="1:6" ht="9.9499999999999993" customHeight="1" x14ac:dyDescent="0.2">
      <c r="A6" s="67"/>
      <c r="B6" s="521" t="s">
        <v>296</v>
      </c>
      <c r="C6" s="521"/>
      <c r="D6" s="521"/>
      <c r="E6" s="68"/>
      <c r="F6" s="68"/>
    </row>
    <row r="7" spans="1:6" ht="18" customHeight="1" x14ac:dyDescent="0.2">
      <c r="A7" s="18"/>
      <c r="B7" s="197" t="s">
        <v>50</v>
      </c>
      <c r="C7" s="197" t="s">
        <v>51</v>
      </c>
      <c r="D7" s="197" t="s">
        <v>52</v>
      </c>
      <c r="E7" s="197" t="s">
        <v>64</v>
      </c>
      <c r="F7" s="198" t="s">
        <v>0</v>
      </c>
    </row>
    <row r="8" spans="1:6" ht="9.9499999999999993" customHeight="1" x14ac:dyDescent="0.2">
      <c r="A8" s="20" t="s">
        <v>21</v>
      </c>
      <c r="B8" s="21">
        <v>30804087</v>
      </c>
      <c r="C8" s="21">
        <v>12687487</v>
      </c>
      <c r="D8" s="21">
        <v>5665920</v>
      </c>
      <c r="E8" s="23">
        <v>5074289</v>
      </c>
      <c r="F8" s="21">
        <v>54231783</v>
      </c>
    </row>
    <row r="9" spans="1:6" ht="9.9499999999999993" customHeight="1" x14ac:dyDescent="0.2">
      <c r="A9" s="93" t="s">
        <v>342</v>
      </c>
      <c r="B9" s="99">
        <v>19533718</v>
      </c>
      <c r="C9" s="99">
        <v>9259183</v>
      </c>
      <c r="D9" s="99">
        <v>3366330</v>
      </c>
      <c r="E9" s="97">
        <v>3038207</v>
      </c>
      <c r="F9" s="99">
        <v>35197438</v>
      </c>
    </row>
    <row r="10" spans="1:6" ht="9.9499999999999993" customHeight="1" x14ac:dyDescent="0.2">
      <c r="A10" s="93" t="s">
        <v>80</v>
      </c>
      <c r="B10" s="99">
        <v>11270369</v>
      </c>
      <c r="C10" s="99">
        <v>3428304</v>
      </c>
      <c r="D10" s="99">
        <v>2299590</v>
      </c>
      <c r="E10" s="97">
        <v>2036082</v>
      </c>
      <c r="F10" s="99">
        <v>19034345</v>
      </c>
    </row>
    <row r="11" spans="1:6" ht="9.9499999999999993" customHeight="1" x14ac:dyDescent="0.2">
      <c r="A11" s="20" t="s">
        <v>65</v>
      </c>
      <c r="B11" s="21">
        <v>123598902</v>
      </c>
      <c r="C11" s="21">
        <v>22407577</v>
      </c>
      <c r="D11" s="21">
        <v>10104321</v>
      </c>
      <c r="E11" s="23">
        <v>36677746</v>
      </c>
      <c r="F11" s="21">
        <v>192788546</v>
      </c>
    </row>
    <row r="12" spans="1:6" ht="9.9499999999999993" customHeight="1" x14ac:dyDescent="0.2">
      <c r="A12" s="20" t="s">
        <v>66</v>
      </c>
      <c r="B12" s="21">
        <v>13536639</v>
      </c>
      <c r="C12" s="21">
        <v>14590682</v>
      </c>
      <c r="D12" s="21">
        <v>2842463</v>
      </c>
      <c r="E12" s="23">
        <v>6601970</v>
      </c>
      <c r="F12" s="21">
        <v>37571754</v>
      </c>
    </row>
    <row r="13" spans="1:6" ht="9.9499999999999993" customHeight="1" x14ac:dyDescent="0.2">
      <c r="A13" s="20" t="s">
        <v>67</v>
      </c>
      <c r="B13" s="21">
        <v>11609033</v>
      </c>
      <c r="C13" s="21">
        <v>1635248</v>
      </c>
      <c r="D13" s="21">
        <v>917532</v>
      </c>
      <c r="E13" s="23">
        <v>2002180</v>
      </c>
      <c r="F13" s="21">
        <v>16163993</v>
      </c>
    </row>
    <row r="14" spans="1:6" ht="9.9499999999999993" customHeight="1" thickBot="1" x14ac:dyDescent="0.25">
      <c r="A14" s="33" t="s">
        <v>68</v>
      </c>
      <c r="B14" s="21">
        <v>5288327</v>
      </c>
      <c r="C14" s="21">
        <v>2598041</v>
      </c>
      <c r="D14" s="21">
        <v>822277</v>
      </c>
      <c r="E14" s="23">
        <v>1328174</v>
      </c>
      <c r="F14" s="21">
        <v>10036819</v>
      </c>
    </row>
    <row r="15" spans="1:6" ht="9.9499999999999993" customHeight="1" x14ac:dyDescent="0.2">
      <c r="A15" s="105" t="s">
        <v>0</v>
      </c>
      <c r="B15" s="41">
        <v>184836988</v>
      </c>
      <c r="C15" s="41">
        <v>53919035</v>
      </c>
      <c r="D15" s="41">
        <v>20352513</v>
      </c>
      <c r="E15" s="43">
        <v>51684359</v>
      </c>
      <c r="F15" s="41">
        <v>310792895</v>
      </c>
    </row>
    <row r="16" spans="1:6" ht="9.9499999999999993" customHeight="1" x14ac:dyDescent="0.2">
      <c r="A16" s="192"/>
      <c r="B16" s="192"/>
      <c r="C16" s="192"/>
      <c r="D16" s="192"/>
      <c r="E16" s="192"/>
      <c r="F16" s="192"/>
    </row>
    <row r="17" spans="1:8" ht="9.9499999999999993" customHeight="1" x14ac:dyDescent="0.2">
      <c r="A17" s="254" t="s">
        <v>309</v>
      </c>
      <c r="B17" s="104"/>
      <c r="C17" s="104"/>
      <c r="D17" s="104"/>
      <c r="E17" s="432"/>
      <c r="F17" s="104"/>
    </row>
    <row r="18" spans="1:8" ht="9.9499999999999993" customHeight="1" x14ac:dyDescent="0.2">
      <c r="A18" s="255" t="s">
        <v>21</v>
      </c>
      <c r="B18" s="436">
        <f>(B8/$F8)*100</f>
        <v>56.800800740775934</v>
      </c>
      <c r="C18" s="436">
        <f t="shared" ref="C18:E18" si="0">(C8/$F8)*100</f>
        <v>23.394928763452235</v>
      </c>
      <c r="D18" s="436">
        <f t="shared" si="0"/>
        <v>10.447600441239411</v>
      </c>
      <c r="E18" s="436">
        <f t="shared" si="0"/>
        <v>9.3566700545324135</v>
      </c>
      <c r="F18" s="273">
        <v>100</v>
      </c>
    </row>
    <row r="19" spans="1:8" ht="9.9499999999999993" customHeight="1" x14ac:dyDescent="0.2">
      <c r="A19" s="214" t="s">
        <v>342</v>
      </c>
      <c r="B19" s="435">
        <f>(B9/$F9)*100</f>
        <v>55.497556384643673</v>
      </c>
      <c r="C19" s="435">
        <f t="shared" ref="C19:E20" si="1">(C9/$F9)*100</f>
        <v>26.306411847362298</v>
      </c>
      <c r="D19" s="435">
        <f t="shared" si="1"/>
        <v>9.5641336167706292</v>
      </c>
      <c r="E19" s="435">
        <f t="shared" si="1"/>
        <v>8.6318981512233925</v>
      </c>
      <c r="F19" s="245">
        <v>100</v>
      </c>
    </row>
    <row r="20" spans="1:8" ht="9.9499999999999993" customHeight="1" x14ac:dyDescent="0.2">
      <c r="A20" s="214" t="s">
        <v>80</v>
      </c>
      <c r="B20" s="435">
        <f>(B10/$F10)*100</f>
        <v>59.210700447007767</v>
      </c>
      <c r="C20" s="435">
        <f t="shared" si="1"/>
        <v>18.011147743723257</v>
      </c>
      <c r="D20" s="435">
        <f t="shared" si="1"/>
        <v>12.0812667838058</v>
      </c>
      <c r="E20" s="435">
        <f t="shared" si="1"/>
        <v>10.696885025463182</v>
      </c>
      <c r="F20" s="245">
        <v>100</v>
      </c>
    </row>
    <row r="21" spans="1:8" ht="9.9499999999999993" customHeight="1" x14ac:dyDescent="0.2">
      <c r="A21" s="255" t="s">
        <v>65</v>
      </c>
      <c r="B21" s="436">
        <f>(B11/$F11)*100</f>
        <v>64.111123074707976</v>
      </c>
      <c r="C21" s="436">
        <f t="shared" ref="C21:E21" si="2">(C11/$F11)*100</f>
        <v>11.622877740879895</v>
      </c>
      <c r="D21" s="436">
        <f t="shared" si="2"/>
        <v>5.241141763681334</v>
      </c>
      <c r="E21" s="436">
        <f t="shared" si="2"/>
        <v>19.024857420730793</v>
      </c>
      <c r="F21" s="274">
        <v>100</v>
      </c>
    </row>
    <row r="22" spans="1:8" ht="9.9499999999999993" customHeight="1" x14ac:dyDescent="0.2">
      <c r="A22" s="255" t="s">
        <v>66</v>
      </c>
      <c r="B22" s="436">
        <f t="shared" ref="B22:E22" si="3">(B12/$F12)*100</f>
        <v>36.028765119669423</v>
      </c>
      <c r="C22" s="436">
        <f t="shared" si="3"/>
        <v>38.834178462895288</v>
      </c>
      <c r="D22" s="436">
        <f t="shared" si="3"/>
        <v>7.5654253458595511</v>
      </c>
      <c r="E22" s="436">
        <f t="shared" si="3"/>
        <v>17.571631071575737</v>
      </c>
      <c r="F22" s="274">
        <v>100</v>
      </c>
    </row>
    <row r="23" spans="1:8" ht="9.9499999999999993" customHeight="1" x14ac:dyDescent="0.2">
      <c r="A23" s="255" t="s">
        <v>67</v>
      </c>
      <c r="B23" s="436">
        <f t="shared" ref="B23:E23" si="4">(B13/$F13)*100</f>
        <v>71.820329296108952</v>
      </c>
      <c r="C23" s="436">
        <f t="shared" si="4"/>
        <v>10.116609181902021</v>
      </c>
      <c r="D23" s="436">
        <f t="shared" si="4"/>
        <v>5.6763944404083819</v>
      </c>
      <c r="E23" s="436">
        <f t="shared" si="4"/>
        <v>12.386667081580645</v>
      </c>
      <c r="F23" s="274">
        <v>100</v>
      </c>
    </row>
    <row r="24" spans="1:8" ht="9.9499999999999993" customHeight="1" thickBot="1" x14ac:dyDescent="0.25">
      <c r="A24" s="207" t="s">
        <v>68</v>
      </c>
      <c r="B24" s="436">
        <f>(B14/$F14)*100</f>
        <v>52.689273364399611</v>
      </c>
      <c r="C24" s="436">
        <f t="shared" ref="C24:E24" si="5">(C14/$F14)*100</f>
        <v>25.885103636919226</v>
      </c>
      <c r="D24" s="436">
        <f t="shared" si="5"/>
        <v>8.1926056452746625</v>
      </c>
      <c r="E24" s="436">
        <f t="shared" si="5"/>
        <v>13.233017353406492</v>
      </c>
      <c r="F24" s="283">
        <v>100</v>
      </c>
    </row>
    <row r="25" spans="1:8" ht="9.9499999999999993" customHeight="1" x14ac:dyDescent="0.2">
      <c r="A25" s="253" t="s">
        <v>84</v>
      </c>
      <c r="B25" s="437">
        <f>(B15/$F15)*100</f>
        <v>59.472719928169525</v>
      </c>
      <c r="C25" s="437">
        <f t="shared" ref="C25:E25" si="6">(C15/$F15)*100</f>
        <v>17.34886346098742</v>
      </c>
      <c r="D25" s="437">
        <f t="shared" si="6"/>
        <v>6.5485773090147372</v>
      </c>
      <c r="E25" s="437">
        <f t="shared" si="6"/>
        <v>16.629839301828312</v>
      </c>
      <c r="F25" s="332">
        <v>100</v>
      </c>
      <c r="G25" s="3"/>
    </row>
    <row r="26" spans="1:8" ht="30" customHeight="1" x14ac:dyDescent="0.2">
      <c r="A26" s="519" t="s">
        <v>323</v>
      </c>
      <c r="B26" s="519"/>
      <c r="C26" s="519"/>
      <c r="D26" s="519"/>
      <c r="E26" s="519"/>
      <c r="F26" s="519"/>
      <c r="H26" s="362"/>
    </row>
    <row r="27" spans="1:8" ht="11.25" customHeight="1" x14ac:dyDescent="0.2">
      <c r="A27" s="458" t="s">
        <v>469</v>
      </c>
      <c r="B27" s="481"/>
      <c r="C27" s="481"/>
      <c r="D27" s="481"/>
      <c r="E27" s="481"/>
      <c r="F27" s="481"/>
    </row>
    <row r="28" spans="1:8" ht="19.5" customHeight="1" x14ac:dyDescent="0.2">
      <c r="A28" s="482"/>
      <c r="B28" s="482"/>
      <c r="C28" s="482"/>
      <c r="D28" s="482"/>
      <c r="E28" s="482"/>
      <c r="F28" s="482"/>
    </row>
  </sheetData>
  <mergeCells count="7">
    <mergeCell ref="A2:F2"/>
    <mergeCell ref="A3:F3"/>
    <mergeCell ref="A5:F5"/>
    <mergeCell ref="A27:F27"/>
    <mergeCell ref="A28:F28"/>
    <mergeCell ref="B6:D6"/>
    <mergeCell ref="A26:F26"/>
  </mergeCells>
  <pageMargins left="1.05" right="1.05" top="0.5" bottom="0.25" header="0" footer="0"/>
  <pageSetup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Layout" zoomScale="160" zoomScaleNormal="150" zoomScaleSheetLayoutView="100" zoomScalePageLayoutView="160" workbookViewId="0">
      <selection activeCell="A2" sqref="A2:E2"/>
    </sheetView>
  </sheetViews>
  <sheetFormatPr defaultColWidth="9.140625" defaultRowHeight="12.75" x14ac:dyDescent="0.2"/>
  <cols>
    <col min="1" max="1" width="14.5703125" customWidth="1"/>
    <col min="2" max="5" width="9.85546875" customWidth="1"/>
    <col min="7" max="7" width="10.42578125" bestFit="1" customWidth="1"/>
    <col min="8" max="9" width="9.28515625" bestFit="1" customWidth="1"/>
  </cols>
  <sheetData>
    <row r="1" spans="1:5" ht="10.5" customHeight="1" x14ac:dyDescent="0.2">
      <c r="A1" s="194" t="s">
        <v>312</v>
      </c>
      <c r="B1" s="13"/>
      <c r="C1" s="13"/>
      <c r="D1" s="13"/>
      <c r="E1" s="13"/>
    </row>
    <row r="2" spans="1:5" ht="12.75" customHeight="1" x14ac:dyDescent="0.2">
      <c r="A2" s="454" t="s">
        <v>396</v>
      </c>
      <c r="B2" s="454"/>
      <c r="C2" s="454"/>
      <c r="D2" s="454"/>
      <c r="E2" s="454"/>
    </row>
    <row r="3" spans="1:5" ht="19.5" customHeight="1" x14ac:dyDescent="0.2">
      <c r="A3" s="463" t="s">
        <v>461</v>
      </c>
      <c r="B3" s="463"/>
      <c r="C3" s="463"/>
      <c r="D3" s="463"/>
      <c r="E3" s="463"/>
    </row>
    <row r="4" spans="1:5" ht="7.5" customHeight="1" x14ac:dyDescent="0.2">
      <c r="A4" s="15"/>
      <c r="B4" s="15"/>
      <c r="C4" s="15"/>
      <c r="D4" s="15"/>
      <c r="E4" s="15"/>
    </row>
    <row r="5" spans="1:5" ht="18" customHeight="1" x14ac:dyDescent="0.2">
      <c r="A5" s="456" t="s">
        <v>462</v>
      </c>
      <c r="B5" s="457"/>
      <c r="C5" s="457"/>
      <c r="D5" s="457"/>
      <c r="E5" s="457"/>
    </row>
    <row r="6" spans="1:5" ht="18.75" customHeight="1" x14ac:dyDescent="0.2">
      <c r="A6" s="18"/>
      <c r="B6" s="171" t="s">
        <v>134</v>
      </c>
      <c r="C6" s="171" t="s">
        <v>153</v>
      </c>
      <c r="D6" s="171" t="s">
        <v>135</v>
      </c>
      <c r="E6" s="171" t="s">
        <v>0</v>
      </c>
    </row>
    <row r="7" spans="1:5" ht="9.1999999999999993" customHeight="1" x14ac:dyDescent="0.2">
      <c r="A7" s="20" t="s">
        <v>21</v>
      </c>
      <c r="B7" s="23">
        <v>3155407</v>
      </c>
      <c r="C7" s="23">
        <v>5223774</v>
      </c>
      <c r="D7" s="23">
        <v>2892313</v>
      </c>
      <c r="E7" s="23">
        <v>11271494</v>
      </c>
    </row>
    <row r="8" spans="1:5" ht="9.1999999999999993" customHeight="1" x14ac:dyDescent="0.2">
      <c r="A8" s="93" t="s">
        <v>342</v>
      </c>
      <c r="B8" s="97">
        <v>1752852</v>
      </c>
      <c r="C8" s="97">
        <v>2375742</v>
      </c>
      <c r="D8" s="97">
        <v>993266</v>
      </c>
      <c r="E8" s="97">
        <v>5121860</v>
      </c>
    </row>
    <row r="9" spans="1:5" ht="9.1999999999999993" customHeight="1" x14ac:dyDescent="0.2">
      <c r="A9" s="93" t="s">
        <v>80</v>
      </c>
      <c r="B9" s="97">
        <v>1402555</v>
      </c>
      <c r="C9" s="97">
        <v>2848032</v>
      </c>
      <c r="D9" s="97">
        <v>1899047</v>
      </c>
      <c r="E9" s="97">
        <v>6149634</v>
      </c>
    </row>
    <row r="10" spans="1:5" ht="9.1999999999999993" customHeight="1" x14ac:dyDescent="0.2">
      <c r="A10" s="20" t="s">
        <v>65</v>
      </c>
      <c r="B10" s="23">
        <v>27060616</v>
      </c>
      <c r="C10" s="23">
        <v>19421042</v>
      </c>
      <c r="D10" s="23">
        <v>5222528</v>
      </c>
      <c r="E10" s="23">
        <v>51704186</v>
      </c>
    </row>
    <row r="11" spans="1:5" ht="9.1999999999999993" customHeight="1" x14ac:dyDescent="0.2">
      <c r="A11" s="20" t="s">
        <v>66</v>
      </c>
      <c r="B11" s="23">
        <v>3642552</v>
      </c>
      <c r="C11" s="23">
        <v>3770106</v>
      </c>
      <c r="D11" s="23">
        <v>1240234</v>
      </c>
      <c r="E11" s="23">
        <v>8652892</v>
      </c>
    </row>
    <row r="12" spans="1:5" ht="9.1999999999999993" customHeight="1" x14ac:dyDescent="0.2">
      <c r="A12" s="20" t="s">
        <v>67</v>
      </c>
      <c r="B12" s="23">
        <v>1243749</v>
      </c>
      <c r="C12" s="23">
        <v>1927507</v>
      </c>
      <c r="D12" s="23">
        <v>658164</v>
      </c>
      <c r="E12" s="23">
        <v>3829420</v>
      </c>
    </row>
    <row r="13" spans="1:5" ht="9.1999999999999993" customHeight="1" thickBot="1" x14ac:dyDescent="0.25">
      <c r="A13" s="33" t="s">
        <v>68</v>
      </c>
      <c r="B13" s="23">
        <v>704137</v>
      </c>
      <c r="C13" s="23">
        <v>747508</v>
      </c>
      <c r="D13" s="23">
        <v>287179</v>
      </c>
      <c r="E13" s="23">
        <v>1738824</v>
      </c>
    </row>
    <row r="14" spans="1:5" ht="9.1999999999999993" customHeight="1" x14ac:dyDescent="0.2">
      <c r="A14" s="105" t="s">
        <v>0</v>
      </c>
      <c r="B14" s="43">
        <v>35806461</v>
      </c>
      <c r="C14" s="43">
        <v>31089937</v>
      </c>
      <c r="D14" s="43">
        <v>10300418</v>
      </c>
      <c r="E14" s="43">
        <v>77196816</v>
      </c>
    </row>
    <row r="15" spans="1:5" ht="9.1999999999999993" customHeight="1" x14ac:dyDescent="0.2">
      <c r="A15" s="192"/>
      <c r="B15" s="192"/>
      <c r="C15" s="192"/>
      <c r="D15" s="192"/>
      <c r="E15" s="192"/>
    </row>
    <row r="16" spans="1:5" ht="9.1999999999999993" customHeight="1" x14ac:dyDescent="0.2">
      <c r="A16" s="254" t="s">
        <v>309</v>
      </c>
      <c r="B16" s="104"/>
      <c r="C16" s="104"/>
      <c r="D16" s="104"/>
      <c r="E16" s="104"/>
    </row>
    <row r="17" spans="1:5" ht="9.1999999999999993" customHeight="1" x14ac:dyDescent="0.2">
      <c r="A17" s="255" t="s">
        <v>21</v>
      </c>
      <c r="B17" s="258">
        <f>(B7/$E7)*100</f>
        <v>27.994576406641393</v>
      </c>
      <c r="C17" s="258">
        <f t="shared" ref="C17:D17" si="0">(C7/$E7)*100</f>
        <v>46.345000937763885</v>
      </c>
      <c r="D17" s="258">
        <f t="shared" si="0"/>
        <v>25.660422655594722</v>
      </c>
      <c r="E17" s="258">
        <v>100</v>
      </c>
    </row>
    <row r="18" spans="1:5" ht="9.1999999999999993" customHeight="1" x14ac:dyDescent="0.2">
      <c r="A18" s="214" t="s">
        <v>342</v>
      </c>
      <c r="B18" s="259">
        <f>(B8/$E8)*100</f>
        <v>34.222958066015082</v>
      </c>
      <c r="C18" s="259">
        <f t="shared" ref="C18:D19" si="1">(C8/$E8)*100</f>
        <v>46.384360369084668</v>
      </c>
      <c r="D18" s="259">
        <f t="shared" si="1"/>
        <v>19.392681564900251</v>
      </c>
      <c r="E18" s="259">
        <v>100</v>
      </c>
    </row>
    <row r="19" spans="1:5" ht="9.1999999999999993" customHeight="1" x14ac:dyDescent="0.2">
      <c r="A19" s="214" t="s">
        <v>80</v>
      </c>
      <c r="B19" s="259">
        <f>(B9/$E9)*100</f>
        <v>22.807129660074079</v>
      </c>
      <c r="C19" s="259">
        <f t="shared" si="1"/>
        <v>46.312219556480919</v>
      </c>
      <c r="D19" s="259">
        <f t="shared" si="1"/>
        <v>30.880650783444995</v>
      </c>
      <c r="E19" s="259">
        <v>100</v>
      </c>
    </row>
    <row r="20" spans="1:5" ht="9.1999999999999993" customHeight="1" x14ac:dyDescent="0.2">
      <c r="A20" s="255" t="s">
        <v>65</v>
      </c>
      <c r="B20" s="258">
        <f>(B10/$E10)*100</f>
        <v>52.337379414502337</v>
      </c>
      <c r="C20" s="258">
        <f t="shared" ref="C20:D20" si="2">(C10/$E10)*100</f>
        <v>37.561836869455796</v>
      </c>
      <c r="D20" s="258">
        <f t="shared" si="2"/>
        <v>10.100783716041869</v>
      </c>
      <c r="E20" s="270">
        <v>100</v>
      </c>
    </row>
    <row r="21" spans="1:5" ht="9.1999999999999993" customHeight="1" x14ac:dyDescent="0.2">
      <c r="A21" s="255" t="s">
        <v>66</v>
      </c>
      <c r="B21" s="258">
        <f t="shared" ref="B21:D21" si="3">(B11/$E11)*100</f>
        <v>42.096353450383987</v>
      </c>
      <c r="C21" s="258">
        <f t="shared" si="3"/>
        <v>43.570473316897981</v>
      </c>
      <c r="D21" s="258">
        <f t="shared" si="3"/>
        <v>14.333173232718032</v>
      </c>
      <c r="E21" s="270">
        <v>100</v>
      </c>
    </row>
    <row r="22" spans="1:5" ht="9.1999999999999993" customHeight="1" x14ac:dyDescent="0.2">
      <c r="A22" s="255" t="s">
        <v>67</v>
      </c>
      <c r="B22" s="258">
        <f t="shared" ref="B22:D22" si="4">(B12/$E12)*100</f>
        <v>32.478782687717725</v>
      </c>
      <c r="C22" s="258">
        <f t="shared" si="4"/>
        <v>50.33417593264776</v>
      </c>
      <c r="D22" s="258">
        <f t="shared" si="4"/>
        <v>17.187041379634511</v>
      </c>
      <c r="E22" s="270">
        <v>100</v>
      </c>
    </row>
    <row r="23" spans="1:5" ht="9.1999999999999993" customHeight="1" thickBot="1" x14ac:dyDescent="0.25">
      <c r="A23" s="207" t="s">
        <v>68</v>
      </c>
      <c r="B23" s="258">
        <f>(B13/$E13)*100</f>
        <v>40.49501272124148</v>
      </c>
      <c r="C23" s="258">
        <f t="shared" ref="C23:D23" si="5">(C13/$E13)*100</f>
        <v>42.989284711966249</v>
      </c>
      <c r="D23" s="258">
        <f t="shared" si="5"/>
        <v>16.515702566792267</v>
      </c>
      <c r="E23" s="270">
        <v>100</v>
      </c>
    </row>
    <row r="24" spans="1:5" ht="9.1999999999999993" customHeight="1" x14ac:dyDescent="0.2">
      <c r="A24" s="253" t="s">
        <v>84</v>
      </c>
      <c r="B24" s="108">
        <f>(B14/$E14)*100</f>
        <v>46.38333917813398</v>
      </c>
      <c r="C24" s="108">
        <f t="shared" ref="C24:D24" si="6">(C14/$E14)*100</f>
        <v>40.273600144337557</v>
      </c>
      <c r="D24" s="108">
        <f t="shared" si="6"/>
        <v>13.343060677528463</v>
      </c>
      <c r="E24" s="108">
        <v>100</v>
      </c>
    </row>
    <row r="25" spans="1:5" ht="36" customHeight="1" x14ac:dyDescent="0.2">
      <c r="A25" s="519" t="s">
        <v>324</v>
      </c>
      <c r="B25" s="519"/>
      <c r="C25" s="519"/>
      <c r="D25" s="519"/>
      <c r="E25" s="519"/>
    </row>
    <row r="26" spans="1:5" ht="12.75" customHeight="1" x14ac:dyDescent="0.2">
      <c r="A26" s="458" t="s">
        <v>469</v>
      </c>
      <c r="B26" s="481"/>
      <c r="C26" s="481"/>
      <c r="D26" s="481"/>
      <c r="E26" s="481"/>
    </row>
    <row r="27" spans="1:5" ht="18" customHeight="1" x14ac:dyDescent="0.2">
      <c r="A27" s="482"/>
      <c r="B27" s="482"/>
      <c r="C27" s="482"/>
      <c r="D27" s="482"/>
      <c r="E27" s="482"/>
    </row>
  </sheetData>
  <mergeCells count="6">
    <mergeCell ref="A2:E2"/>
    <mergeCell ref="A3:E3"/>
    <mergeCell ref="A5:E5"/>
    <mergeCell ref="A26:E26"/>
    <mergeCell ref="A27:E27"/>
    <mergeCell ref="A25:E25"/>
  </mergeCells>
  <pageMargins left="1.05" right="1.05" top="0.5" bottom="0.25" header="0" footer="0"/>
  <pageSetup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Layout" zoomScale="175" zoomScaleNormal="150" zoomScaleSheetLayoutView="100" zoomScalePageLayoutView="175" workbookViewId="0">
      <selection activeCell="A2" sqref="A2:E2"/>
    </sheetView>
  </sheetViews>
  <sheetFormatPr defaultColWidth="9.140625" defaultRowHeight="12.75" x14ac:dyDescent="0.2"/>
  <cols>
    <col min="1" max="1" width="14.5703125" customWidth="1"/>
    <col min="2" max="5" width="9.85546875" customWidth="1"/>
    <col min="7" max="7" width="10.42578125" bestFit="1" customWidth="1"/>
    <col min="8" max="9" width="9.28515625" bestFit="1" customWidth="1"/>
  </cols>
  <sheetData>
    <row r="1" spans="1:5" ht="10.5" customHeight="1" x14ac:dyDescent="0.2">
      <c r="A1" s="194" t="s">
        <v>314</v>
      </c>
      <c r="B1" s="13"/>
      <c r="C1" s="13"/>
      <c r="D1" s="13"/>
      <c r="E1" s="13"/>
    </row>
    <row r="2" spans="1:5" ht="12.75" customHeight="1" x14ac:dyDescent="0.2">
      <c r="A2" s="454" t="s">
        <v>396</v>
      </c>
      <c r="B2" s="454"/>
      <c r="C2" s="454"/>
      <c r="D2" s="454"/>
      <c r="E2" s="454"/>
    </row>
    <row r="3" spans="1:5" ht="36" customHeight="1" x14ac:dyDescent="0.2">
      <c r="A3" s="463" t="s">
        <v>463</v>
      </c>
      <c r="B3" s="463"/>
      <c r="C3" s="463"/>
      <c r="D3" s="463"/>
      <c r="E3" s="463"/>
    </row>
    <row r="4" spans="1:5" ht="7.5" customHeight="1" x14ac:dyDescent="0.2">
      <c r="A4" s="15"/>
      <c r="B4" s="15"/>
      <c r="C4" s="15"/>
      <c r="D4" s="15"/>
      <c r="E4" s="15"/>
    </row>
    <row r="5" spans="1:5" ht="18" customHeight="1" x14ac:dyDescent="0.2">
      <c r="A5" s="456" t="s">
        <v>464</v>
      </c>
      <c r="B5" s="457"/>
      <c r="C5" s="457"/>
      <c r="D5" s="457"/>
      <c r="E5" s="457"/>
    </row>
    <row r="6" spans="1:5" ht="18.75" customHeight="1" x14ac:dyDescent="0.2">
      <c r="A6" s="18"/>
      <c r="B6" s="183" t="s">
        <v>306</v>
      </c>
      <c r="C6" s="183" t="s">
        <v>307</v>
      </c>
      <c r="D6" s="183" t="s">
        <v>308</v>
      </c>
      <c r="E6" s="183" t="s">
        <v>0</v>
      </c>
    </row>
    <row r="7" spans="1:5" ht="9.1999999999999993" customHeight="1" x14ac:dyDescent="0.2">
      <c r="A7" s="20" t="s">
        <v>21</v>
      </c>
      <c r="B7" s="23">
        <v>15158217</v>
      </c>
      <c r="C7" s="23">
        <v>1647942</v>
      </c>
      <c r="D7" s="23">
        <v>1073185</v>
      </c>
      <c r="E7" s="23">
        <v>17879344</v>
      </c>
    </row>
    <row r="8" spans="1:5" ht="9.1999999999999993" customHeight="1" x14ac:dyDescent="0.2">
      <c r="A8" s="93" t="s">
        <v>342</v>
      </c>
      <c r="B8" s="97">
        <v>14257035</v>
      </c>
      <c r="C8" s="97">
        <v>1591742</v>
      </c>
      <c r="D8" s="97">
        <v>928793</v>
      </c>
      <c r="E8" s="97">
        <v>16777570</v>
      </c>
    </row>
    <row r="9" spans="1:5" ht="9.1999999999999993" customHeight="1" x14ac:dyDescent="0.2">
      <c r="A9" s="93" t="s">
        <v>80</v>
      </c>
      <c r="B9" s="97">
        <v>901182</v>
      </c>
      <c r="C9" s="97">
        <v>56200</v>
      </c>
      <c r="D9" s="97">
        <v>144392</v>
      </c>
      <c r="E9" s="97">
        <v>1101774</v>
      </c>
    </row>
    <row r="10" spans="1:5" ht="9.1999999999999993" customHeight="1" x14ac:dyDescent="0.2">
      <c r="A10" s="20" t="s">
        <v>65</v>
      </c>
      <c r="B10" s="23">
        <v>34509162</v>
      </c>
      <c r="C10" s="23">
        <v>2338419</v>
      </c>
      <c r="D10" s="23">
        <v>1209637</v>
      </c>
      <c r="E10" s="23">
        <v>38057218</v>
      </c>
    </row>
    <row r="11" spans="1:5" ht="9.1999999999999993" customHeight="1" x14ac:dyDescent="0.2">
      <c r="A11" s="20" t="s">
        <v>66</v>
      </c>
      <c r="B11" s="23">
        <v>8126423</v>
      </c>
      <c r="C11" s="23">
        <v>1303602</v>
      </c>
      <c r="D11" s="23">
        <v>595227</v>
      </c>
      <c r="E11" s="23">
        <v>10025252</v>
      </c>
    </row>
    <row r="12" spans="1:5" ht="9.1999999999999993" customHeight="1" x14ac:dyDescent="0.2">
      <c r="A12" s="20" t="s">
        <v>67</v>
      </c>
      <c r="B12" s="23">
        <v>3049378</v>
      </c>
      <c r="C12" s="23">
        <v>145868</v>
      </c>
      <c r="D12" s="23">
        <v>160084</v>
      </c>
      <c r="E12" s="23">
        <v>3355330</v>
      </c>
    </row>
    <row r="13" spans="1:5" ht="9.1999999999999993" customHeight="1" thickBot="1" x14ac:dyDescent="0.25">
      <c r="A13" s="33" t="s">
        <v>68</v>
      </c>
      <c r="B13" s="23">
        <v>3515786</v>
      </c>
      <c r="C13" s="23">
        <v>439748</v>
      </c>
      <c r="D13" s="23">
        <v>219136</v>
      </c>
      <c r="E13" s="23">
        <v>4174670</v>
      </c>
    </row>
    <row r="14" spans="1:5" ht="9.1999999999999993" customHeight="1" x14ac:dyDescent="0.2">
      <c r="A14" s="105" t="s">
        <v>0</v>
      </c>
      <c r="B14" s="43">
        <v>64358966</v>
      </c>
      <c r="C14" s="43">
        <v>5875579</v>
      </c>
      <c r="D14" s="43">
        <v>3257269</v>
      </c>
      <c r="E14" s="43">
        <v>73491814</v>
      </c>
    </row>
    <row r="15" spans="1:5" ht="9.1999999999999993" customHeight="1" x14ac:dyDescent="0.2">
      <c r="A15" s="192"/>
      <c r="B15" s="192"/>
      <c r="C15" s="192"/>
      <c r="D15" s="192"/>
      <c r="E15" s="192"/>
    </row>
    <row r="16" spans="1:5" ht="9.1999999999999993" customHeight="1" x14ac:dyDescent="0.2">
      <c r="A16" s="104" t="s">
        <v>309</v>
      </c>
      <c r="B16" s="104"/>
      <c r="C16" s="104"/>
      <c r="D16" s="104"/>
      <c r="E16" s="104"/>
    </row>
    <row r="17" spans="1:5" ht="9.1999999999999993" customHeight="1" x14ac:dyDescent="0.2">
      <c r="A17" s="255" t="s">
        <v>21</v>
      </c>
      <c r="B17" s="258">
        <f>(B7/$E7)*100</f>
        <v>84.780610519043648</v>
      </c>
      <c r="C17" s="271">
        <f t="shared" ref="C17:D17" si="0">(C7/$E7)*100</f>
        <v>9.217016015800132</v>
      </c>
      <c r="D17" s="271">
        <f t="shared" si="0"/>
        <v>6.0023734651562162</v>
      </c>
      <c r="E17" s="258">
        <v>100</v>
      </c>
    </row>
    <row r="18" spans="1:5" ht="9.1999999999999993" customHeight="1" x14ac:dyDescent="0.2">
      <c r="A18" s="214" t="s">
        <v>342</v>
      </c>
      <c r="B18" s="259">
        <f>(B8/$E8)*100</f>
        <v>84.976757659184258</v>
      </c>
      <c r="C18" s="249">
        <f t="shared" ref="C18:D18" si="1">(C8/$E8)*100</f>
        <v>9.4873214655042428</v>
      </c>
      <c r="D18" s="249">
        <f t="shared" si="1"/>
        <v>5.5359208753115023</v>
      </c>
      <c r="E18" s="259">
        <v>100</v>
      </c>
    </row>
    <row r="19" spans="1:5" ht="9.1999999999999993" customHeight="1" x14ac:dyDescent="0.2">
      <c r="A19" s="214" t="s">
        <v>80</v>
      </c>
      <c r="B19" s="259">
        <f>(B9/$E9)*100</f>
        <v>81.793725391958787</v>
      </c>
      <c r="C19" s="249">
        <f t="shared" ref="C19:D19" si="2">(C9/$E9)*100</f>
        <v>5.1008646056269251</v>
      </c>
      <c r="D19" s="249">
        <f t="shared" si="2"/>
        <v>13.105410002414288</v>
      </c>
      <c r="E19" s="259">
        <v>100</v>
      </c>
    </row>
    <row r="20" spans="1:5" ht="9.1999999999999993" customHeight="1" x14ac:dyDescent="0.2">
      <c r="A20" s="255" t="s">
        <v>65</v>
      </c>
      <c r="B20" s="258">
        <f>(B10/$E10)*100</f>
        <v>90.677048437959911</v>
      </c>
      <c r="C20" s="272">
        <f t="shared" ref="C20:D20" si="3">(C10/$E10)*100</f>
        <v>6.1444822372460326</v>
      </c>
      <c r="D20" s="272">
        <f t="shared" si="3"/>
        <v>3.178469324794051</v>
      </c>
      <c r="E20" s="270">
        <v>100</v>
      </c>
    </row>
    <row r="21" spans="1:5" ht="9.1999999999999993" customHeight="1" x14ac:dyDescent="0.2">
      <c r="A21" s="255" t="s">
        <v>66</v>
      </c>
      <c r="B21" s="258">
        <f t="shared" ref="B21:D21" si="4">(B11/$E11)*100</f>
        <v>81.059538453497225</v>
      </c>
      <c r="C21" s="272">
        <f t="shared" si="4"/>
        <v>13.003184358857014</v>
      </c>
      <c r="D21" s="272">
        <f t="shared" si="4"/>
        <v>5.9372771876457575</v>
      </c>
      <c r="E21" s="270">
        <v>100</v>
      </c>
    </row>
    <row r="22" spans="1:5" ht="9.1999999999999993" customHeight="1" x14ac:dyDescent="0.2">
      <c r="A22" s="255" t="s">
        <v>67</v>
      </c>
      <c r="B22" s="258">
        <f t="shared" ref="B22:D22" si="5">(B12/$E12)*100</f>
        <v>90.881612240822804</v>
      </c>
      <c r="C22" s="272">
        <f t="shared" si="5"/>
        <v>4.3473518253048136</v>
      </c>
      <c r="D22" s="272">
        <f t="shared" si="5"/>
        <v>4.7710359338723762</v>
      </c>
      <c r="E22" s="270">
        <v>100</v>
      </c>
    </row>
    <row r="23" spans="1:5" ht="9.1999999999999993" customHeight="1" thickBot="1" x14ac:dyDescent="0.25">
      <c r="A23" s="207" t="s">
        <v>68</v>
      </c>
      <c r="B23" s="258">
        <f t="shared" ref="B23:D23" si="6">(B13/$E13)*100</f>
        <v>84.217099794714315</v>
      </c>
      <c r="C23" s="272">
        <f t="shared" si="6"/>
        <v>10.53371883286583</v>
      </c>
      <c r="D23" s="272">
        <f t="shared" si="6"/>
        <v>5.2491813724198559</v>
      </c>
      <c r="E23" s="270">
        <v>100</v>
      </c>
    </row>
    <row r="24" spans="1:5" ht="9.1999999999999993" customHeight="1" x14ac:dyDescent="0.2">
      <c r="A24" s="253" t="s">
        <v>84</v>
      </c>
      <c r="B24" s="108">
        <f>(B14/$E14)*100</f>
        <v>87.572972412954726</v>
      </c>
      <c r="C24" s="276">
        <f>(C14/$E14)*100</f>
        <v>7.9948754564692068</v>
      </c>
      <c r="D24" s="276">
        <f>(D14/$E14)*100</f>
        <v>4.4321521305760667</v>
      </c>
      <c r="E24" s="275">
        <v>100</v>
      </c>
    </row>
    <row r="25" spans="1:5" ht="28.5" customHeight="1" x14ac:dyDescent="0.2">
      <c r="A25" s="519" t="s">
        <v>325</v>
      </c>
      <c r="B25" s="519"/>
      <c r="C25" s="519"/>
      <c r="D25" s="519"/>
      <c r="E25" s="519"/>
    </row>
    <row r="26" spans="1:5" ht="12" customHeight="1" x14ac:dyDescent="0.2">
      <c r="A26" s="458" t="s">
        <v>469</v>
      </c>
      <c r="B26" s="481"/>
      <c r="C26" s="481"/>
      <c r="D26" s="481"/>
      <c r="E26" s="481"/>
    </row>
    <row r="27" spans="1:5" ht="18" customHeight="1" x14ac:dyDescent="0.2">
      <c r="A27" s="482" t="s">
        <v>311</v>
      </c>
      <c r="B27" s="482"/>
      <c r="C27" s="482"/>
      <c r="D27" s="482"/>
      <c r="E27" s="482"/>
    </row>
  </sheetData>
  <mergeCells count="6">
    <mergeCell ref="A27:E27"/>
    <mergeCell ref="A2:E2"/>
    <mergeCell ref="A3:E3"/>
    <mergeCell ref="A5:E5"/>
    <mergeCell ref="A25:E25"/>
    <mergeCell ref="A26:E26"/>
  </mergeCells>
  <pageMargins left="1.05" right="1.05" top="0.5" bottom="0.25" header="0" footer="0"/>
  <pageSetup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view="pageLayout" zoomScale="178" zoomScaleNormal="100" zoomScalePageLayoutView="178" workbookViewId="0">
      <selection activeCell="A2" sqref="A2:D2"/>
    </sheetView>
  </sheetViews>
  <sheetFormatPr defaultRowHeight="12.75" x14ac:dyDescent="0.2"/>
  <cols>
    <col min="1" max="1" width="11.28515625" style="402" customWidth="1"/>
    <col min="2" max="2" width="9.140625" style="402" customWidth="1"/>
    <col min="3" max="3" width="9.7109375" style="402" bestFit="1" customWidth="1"/>
    <col min="4" max="4" width="9" style="402" customWidth="1"/>
    <col min="5" max="5" width="13.42578125" style="402" bestFit="1" customWidth="1"/>
    <col min="6" max="16384" width="9.140625" style="402"/>
  </cols>
  <sheetData>
    <row r="1" spans="1:8" ht="10.5" customHeight="1" x14ac:dyDescent="0.2">
      <c r="A1" s="460" t="s">
        <v>322</v>
      </c>
      <c r="B1" s="460"/>
      <c r="C1" s="460"/>
      <c r="D1" s="460"/>
    </row>
    <row r="2" spans="1:8" ht="21.75" customHeight="1" x14ac:dyDescent="0.2">
      <c r="A2" s="475" t="s">
        <v>475</v>
      </c>
      <c r="B2" s="475"/>
      <c r="C2" s="475"/>
      <c r="D2" s="475"/>
    </row>
    <row r="3" spans="1:8" ht="18" customHeight="1" x14ac:dyDescent="0.2">
      <c r="A3" s="545" t="s">
        <v>465</v>
      </c>
      <c r="B3" s="545"/>
      <c r="C3" s="545"/>
      <c r="D3" s="545"/>
      <c r="E3" s="4"/>
    </row>
    <row r="4" spans="1:8" ht="7.5" customHeight="1" x14ac:dyDescent="0.2">
      <c r="A4" s="546"/>
      <c r="B4" s="546"/>
      <c r="C4" s="546"/>
      <c r="D4" s="546"/>
      <c r="E4" s="4"/>
    </row>
    <row r="5" spans="1:8" ht="18" customHeight="1" x14ac:dyDescent="0.2">
      <c r="A5" s="456" t="s">
        <v>414</v>
      </c>
      <c r="B5" s="457"/>
      <c r="C5" s="457"/>
      <c r="D5" s="457"/>
      <c r="E5" s="4"/>
      <c r="F5" s="4"/>
    </row>
    <row r="6" spans="1:8" ht="18.75" customHeight="1" x14ac:dyDescent="0.2">
      <c r="A6" s="30"/>
      <c r="B6" s="401" t="s">
        <v>87</v>
      </c>
      <c r="C6" s="401" t="s">
        <v>88</v>
      </c>
      <c r="D6" s="401" t="s">
        <v>254</v>
      </c>
      <c r="E6" s="4"/>
      <c r="F6" s="469"/>
      <c r="G6" s="469"/>
    </row>
    <row r="7" spans="1:8" ht="9.1999999999999993" customHeight="1" x14ac:dyDescent="0.2">
      <c r="A7" s="85" t="s">
        <v>363</v>
      </c>
      <c r="B7" s="86">
        <v>7717362</v>
      </c>
      <c r="C7" s="86">
        <v>56152333</v>
      </c>
      <c r="D7" s="87">
        <f>(B7/C7)*100</f>
        <v>13.743617740691203</v>
      </c>
      <c r="E7" s="322"/>
      <c r="F7" s="469"/>
      <c r="G7" s="469"/>
      <c r="H7" s="362"/>
    </row>
    <row r="8" spans="1:8" ht="9.1999999999999993" customHeight="1" x14ac:dyDescent="0.2">
      <c r="A8" s="85" t="s">
        <v>364</v>
      </c>
      <c r="B8" s="86">
        <v>5063373</v>
      </c>
      <c r="C8" s="86">
        <v>67745108</v>
      </c>
      <c r="D8" s="87">
        <f t="shared" ref="D8:D9" si="0">(B8/C8)*100</f>
        <v>7.474152967620924</v>
      </c>
      <c r="E8" s="322"/>
      <c r="F8" s="469"/>
      <c r="G8" s="469"/>
      <c r="H8" s="362"/>
    </row>
    <row r="9" spans="1:8" ht="9.1999999999999993" customHeight="1" x14ac:dyDescent="0.2">
      <c r="A9" s="85" t="s">
        <v>365</v>
      </c>
      <c r="B9" s="86">
        <v>20270948</v>
      </c>
      <c r="C9" s="86">
        <v>119771934</v>
      </c>
      <c r="D9" s="87">
        <f t="shared" si="0"/>
        <v>16.924622758450241</v>
      </c>
      <c r="E9" s="322"/>
      <c r="F9" s="469"/>
      <c r="G9" s="469"/>
      <c r="H9" s="362"/>
    </row>
    <row r="10" spans="1:8" ht="9.1999999999999993" customHeight="1" thickBot="1" x14ac:dyDescent="0.25">
      <c r="A10" s="85" t="s">
        <v>366</v>
      </c>
      <c r="B10" s="86">
        <v>22198834</v>
      </c>
      <c r="C10" s="86">
        <v>75187681</v>
      </c>
      <c r="D10" s="87">
        <f>(B10/C10)*100</f>
        <v>29.524562674036986</v>
      </c>
      <c r="E10" s="322"/>
      <c r="F10" s="469"/>
      <c r="G10" s="469"/>
      <c r="H10" s="362"/>
    </row>
    <row r="11" spans="1:8" ht="9.1999999999999993" customHeight="1" x14ac:dyDescent="0.2">
      <c r="A11" s="89" t="s">
        <v>0</v>
      </c>
      <c r="B11" s="90">
        <v>55250517</v>
      </c>
      <c r="C11" s="90">
        <v>318857056</v>
      </c>
      <c r="D11" s="91">
        <f>(B11/C11)*100</f>
        <v>17.327675822234273</v>
      </c>
      <c r="E11" s="322"/>
      <c r="F11" s="308"/>
    </row>
    <row r="12" spans="1:8" s="411" customFormat="1" ht="18.75" customHeight="1" x14ac:dyDescent="0.2">
      <c r="A12" s="547" t="s">
        <v>383</v>
      </c>
      <c r="B12" s="547"/>
      <c r="C12" s="547"/>
      <c r="D12" s="547"/>
      <c r="F12" s="4"/>
    </row>
    <row r="13" spans="1:8" ht="19.5" customHeight="1" x14ac:dyDescent="0.2">
      <c r="A13" s="470" t="s">
        <v>469</v>
      </c>
      <c r="B13" s="524"/>
      <c r="C13" s="524"/>
      <c r="D13" s="524"/>
      <c r="F13" s="4"/>
    </row>
    <row r="14" spans="1:8" ht="9.75" customHeight="1" x14ac:dyDescent="0.2">
      <c r="A14" s="453"/>
      <c r="B14" s="453"/>
      <c r="C14" s="453"/>
      <c r="D14" s="453"/>
      <c r="F14" s="4"/>
    </row>
    <row r="15" spans="1:8" ht="9.1999999999999993" customHeight="1" x14ac:dyDescent="0.2">
      <c r="F15" s="4"/>
    </row>
    <row r="16" spans="1:8" ht="9.1999999999999993" customHeight="1" x14ac:dyDescent="0.2">
      <c r="F16" s="4"/>
    </row>
    <row r="17" spans="6:6" ht="9.1999999999999993" customHeight="1" x14ac:dyDescent="0.2">
      <c r="F17" s="4"/>
    </row>
    <row r="18" spans="6:6" ht="9.1999999999999993" customHeight="1" x14ac:dyDescent="0.2">
      <c r="F18" s="4"/>
    </row>
    <row r="19" spans="6:6" ht="9.1999999999999993" customHeight="1" x14ac:dyDescent="0.2">
      <c r="F19" s="4"/>
    </row>
    <row r="20" spans="6:6" ht="9.1999999999999993" customHeight="1" x14ac:dyDescent="0.2">
      <c r="F20" s="4"/>
    </row>
    <row r="21" spans="6:6" ht="9.1999999999999993" customHeight="1" x14ac:dyDescent="0.2"/>
    <row r="22" spans="6:6" ht="9.1999999999999993" customHeight="1" x14ac:dyDescent="0.2"/>
  </sheetData>
  <mergeCells count="9">
    <mergeCell ref="F6:G10"/>
    <mergeCell ref="A13:D13"/>
    <mergeCell ref="A14:D14"/>
    <mergeCell ref="A1:D1"/>
    <mergeCell ref="A2:D2"/>
    <mergeCell ref="A3:D3"/>
    <mergeCell ref="A4:D4"/>
    <mergeCell ref="A5:D5"/>
    <mergeCell ref="A12:D12"/>
  </mergeCells>
  <pageMargins left="1.05" right="1.05" top="0.5" bottom="0.25" header="0" footer="0"/>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view="pageLayout" zoomScale="178" zoomScaleNormal="100" zoomScalePageLayoutView="178" workbookViewId="0">
      <selection activeCell="A2" sqref="A2:D2"/>
    </sheetView>
  </sheetViews>
  <sheetFormatPr defaultRowHeight="12.75" x14ac:dyDescent="0.2"/>
  <cols>
    <col min="1" max="1" width="11.28515625" customWidth="1"/>
    <col min="2" max="2" width="9.140625" customWidth="1"/>
    <col min="3" max="3" width="9.7109375" bestFit="1" customWidth="1"/>
    <col min="4" max="4" width="9" customWidth="1"/>
  </cols>
  <sheetData>
    <row r="1" spans="1:8" ht="10.5" customHeight="1" x14ac:dyDescent="0.2">
      <c r="A1" s="460" t="s">
        <v>367</v>
      </c>
      <c r="B1" s="460"/>
      <c r="C1" s="460"/>
      <c r="D1" s="460"/>
    </row>
    <row r="2" spans="1:8" ht="21.75" customHeight="1" x14ac:dyDescent="0.2">
      <c r="A2" s="475" t="s">
        <v>475</v>
      </c>
      <c r="B2" s="475"/>
      <c r="C2" s="475"/>
      <c r="D2" s="475"/>
    </row>
    <row r="3" spans="1:8" ht="18" customHeight="1" x14ac:dyDescent="0.2">
      <c r="A3" s="545" t="s">
        <v>466</v>
      </c>
      <c r="B3" s="545"/>
      <c r="C3" s="545"/>
      <c r="D3" s="545"/>
      <c r="E3" s="4"/>
    </row>
    <row r="4" spans="1:8" ht="7.5" customHeight="1" x14ac:dyDescent="0.2">
      <c r="A4" s="546"/>
      <c r="B4" s="546"/>
      <c r="C4" s="546"/>
      <c r="D4" s="546"/>
      <c r="E4" s="4"/>
    </row>
    <row r="5" spans="1:8" ht="18" customHeight="1" x14ac:dyDescent="0.2">
      <c r="A5" s="466" t="s">
        <v>476</v>
      </c>
      <c r="B5" s="466"/>
      <c r="C5" s="466"/>
      <c r="D5" s="466"/>
      <c r="E5" s="4"/>
    </row>
    <row r="6" spans="1:8" ht="18" customHeight="1" x14ac:dyDescent="0.2">
      <c r="A6" s="456" t="s">
        <v>414</v>
      </c>
      <c r="B6" s="457"/>
      <c r="C6" s="457"/>
      <c r="D6" s="457"/>
      <c r="E6" s="4"/>
      <c r="F6" s="4"/>
    </row>
    <row r="7" spans="1:8" ht="18.75" customHeight="1" x14ac:dyDescent="0.2">
      <c r="A7" s="30"/>
      <c r="B7" s="314" t="s">
        <v>87</v>
      </c>
      <c r="C7" s="314" t="s">
        <v>88</v>
      </c>
      <c r="D7" s="314" t="s">
        <v>254</v>
      </c>
      <c r="E7" s="4"/>
      <c r="F7" s="469"/>
      <c r="G7" s="469"/>
    </row>
    <row r="8" spans="1:8" ht="9.1999999999999993" customHeight="1" x14ac:dyDescent="0.2">
      <c r="A8" s="85" t="s">
        <v>184</v>
      </c>
      <c r="B8" s="86">
        <v>14990679</v>
      </c>
      <c r="C8" s="86">
        <v>38802500</v>
      </c>
      <c r="D8" s="87">
        <f>(B8/C8)*100</f>
        <v>38.633281360737065</v>
      </c>
      <c r="E8" s="322"/>
      <c r="F8" s="469"/>
      <c r="G8" s="469"/>
      <c r="H8" s="362"/>
    </row>
    <row r="9" spans="1:8" ht="9.1999999999999993" customHeight="1" x14ac:dyDescent="0.2">
      <c r="A9" s="85" t="s">
        <v>185</v>
      </c>
      <c r="B9" s="86">
        <v>10404856</v>
      </c>
      <c r="C9" s="86">
        <v>26956958</v>
      </c>
      <c r="D9" s="87">
        <f t="shared" ref="D9:D17" si="0">(B9/C9)*100</f>
        <v>38.598034689225692</v>
      </c>
      <c r="E9" s="322"/>
      <c r="F9" s="469"/>
      <c r="G9" s="469"/>
      <c r="H9" s="362"/>
    </row>
    <row r="10" spans="1:8" ht="9.1999999999999993" customHeight="1" x14ac:dyDescent="0.2">
      <c r="A10" s="85" t="s">
        <v>186</v>
      </c>
      <c r="B10" s="86">
        <v>4789830</v>
      </c>
      <c r="C10" s="86">
        <v>19893297</v>
      </c>
      <c r="D10" s="87">
        <f t="shared" si="0"/>
        <v>24.077607648445603</v>
      </c>
      <c r="E10" s="322"/>
      <c r="F10" s="469"/>
      <c r="G10" s="469"/>
      <c r="H10" s="362"/>
    </row>
    <row r="11" spans="1:8" ht="9.1999999999999993" customHeight="1" x14ac:dyDescent="0.2">
      <c r="A11" s="85" t="s">
        <v>187</v>
      </c>
      <c r="B11" s="86">
        <v>3668399</v>
      </c>
      <c r="C11" s="86">
        <v>19746227</v>
      </c>
      <c r="D11" s="87">
        <f t="shared" si="0"/>
        <v>18.577721202131425</v>
      </c>
      <c r="E11" s="322"/>
      <c r="F11" s="469"/>
      <c r="G11" s="469"/>
      <c r="H11" s="362"/>
    </row>
    <row r="12" spans="1:8" ht="9.1999999999999993" customHeight="1" x14ac:dyDescent="0.2">
      <c r="A12" s="85" t="s">
        <v>188</v>
      </c>
      <c r="B12" s="86">
        <v>2152630</v>
      </c>
      <c r="C12" s="86">
        <v>12880580</v>
      </c>
      <c r="D12" s="87">
        <f t="shared" si="0"/>
        <v>16.712213269899337</v>
      </c>
      <c r="E12" s="322"/>
      <c r="F12" s="469"/>
      <c r="G12" s="469"/>
      <c r="H12" s="362"/>
    </row>
    <row r="13" spans="1:8" ht="9.1999999999999993" customHeight="1" x14ac:dyDescent="0.2">
      <c r="A13" s="85" t="s">
        <v>189</v>
      </c>
      <c r="B13" s="86">
        <v>2056370</v>
      </c>
      <c r="C13" s="86">
        <v>6731484</v>
      </c>
      <c r="D13" s="87">
        <f t="shared" si="0"/>
        <v>30.548538776887828</v>
      </c>
      <c r="E13" s="322"/>
      <c r="F13" s="469"/>
      <c r="G13" s="469"/>
      <c r="H13" s="362"/>
    </row>
    <row r="14" spans="1:8" ht="9.1999999999999993" customHeight="1" x14ac:dyDescent="0.2">
      <c r="A14" s="85" t="s">
        <v>190</v>
      </c>
      <c r="B14" s="86">
        <v>1729745</v>
      </c>
      <c r="C14" s="86">
        <v>8938175</v>
      </c>
      <c r="D14" s="87">
        <f t="shared" si="0"/>
        <v>19.35232863531985</v>
      </c>
      <c r="E14" s="322"/>
      <c r="F14" s="469"/>
      <c r="G14" s="469"/>
      <c r="H14" s="362"/>
    </row>
    <row r="15" spans="1:8" ht="9.1999999999999993" customHeight="1" x14ac:dyDescent="0.2">
      <c r="A15" s="85" t="s">
        <v>191</v>
      </c>
      <c r="B15" s="86">
        <v>1136022</v>
      </c>
      <c r="C15" s="86">
        <v>5355866</v>
      </c>
      <c r="D15" s="87">
        <f t="shared" si="0"/>
        <v>21.210799523363729</v>
      </c>
      <c r="E15" s="322"/>
      <c r="F15" s="469"/>
      <c r="G15" s="469"/>
      <c r="H15" s="362"/>
    </row>
    <row r="16" spans="1:8" ht="9.1999999999999993" customHeight="1" x14ac:dyDescent="0.2">
      <c r="A16" s="85" t="s">
        <v>192</v>
      </c>
      <c r="B16" s="86">
        <v>993908</v>
      </c>
      <c r="C16" s="86">
        <v>2085572</v>
      </c>
      <c r="D16" s="87">
        <f t="shared" si="0"/>
        <v>47.656374366360879</v>
      </c>
      <c r="E16" s="322"/>
      <c r="F16" s="322"/>
      <c r="H16" s="362"/>
    </row>
    <row r="17" spans="1:8" ht="9.1999999999999993" customHeight="1" x14ac:dyDescent="0.2">
      <c r="A17" s="85" t="s">
        <v>193</v>
      </c>
      <c r="B17" s="86">
        <v>923184</v>
      </c>
      <c r="C17" s="86">
        <v>10097343</v>
      </c>
      <c r="D17" s="87">
        <f t="shared" si="0"/>
        <v>9.1428408443686617</v>
      </c>
      <c r="E17" s="322"/>
      <c r="F17" s="322"/>
      <c r="H17" s="362"/>
    </row>
    <row r="18" spans="1:8" ht="9.1999999999999993" customHeight="1" x14ac:dyDescent="0.2">
      <c r="A18" s="85"/>
      <c r="B18" s="85"/>
      <c r="C18" s="85"/>
      <c r="D18" s="87"/>
      <c r="E18" s="322"/>
      <c r="F18" s="322"/>
      <c r="H18" s="362"/>
    </row>
    <row r="19" spans="1:8" ht="9.1999999999999993" customHeight="1" x14ac:dyDescent="0.2">
      <c r="A19" s="85" t="s">
        <v>194</v>
      </c>
      <c r="B19" s="86">
        <v>890446</v>
      </c>
      <c r="C19" s="86">
        <v>9943964</v>
      </c>
      <c r="D19" s="87">
        <f>(B19/C19)*100</f>
        <v>8.9546382106773521</v>
      </c>
      <c r="E19" s="322"/>
      <c r="F19" s="322"/>
      <c r="H19" s="362"/>
    </row>
    <row r="20" spans="1:8" ht="9.1999999999999993" customHeight="1" x14ac:dyDescent="0.2">
      <c r="A20" s="85" t="s">
        <v>195</v>
      </c>
      <c r="B20" s="86">
        <v>858440</v>
      </c>
      <c r="C20" s="86">
        <v>7061530</v>
      </c>
      <c r="D20" s="87">
        <f t="shared" ref="D20:D28" si="1">(B20/C20)*100</f>
        <v>12.156572300903628</v>
      </c>
      <c r="E20" s="322"/>
      <c r="F20" s="322"/>
      <c r="H20" s="362"/>
    </row>
    <row r="21" spans="1:8" ht="9.1999999999999993" customHeight="1" x14ac:dyDescent="0.2">
      <c r="A21" s="85" t="s">
        <v>197</v>
      </c>
      <c r="B21" s="86">
        <v>833619</v>
      </c>
      <c r="C21" s="86">
        <v>12787209</v>
      </c>
      <c r="D21" s="87">
        <f t="shared" si="1"/>
        <v>6.5191630167302339</v>
      </c>
      <c r="E21" s="322"/>
      <c r="F21" s="322"/>
      <c r="H21" s="362"/>
    </row>
    <row r="22" spans="1:8" ht="9.1999999999999993" customHeight="1" x14ac:dyDescent="0.2">
      <c r="A22" s="85" t="s">
        <v>196</v>
      </c>
      <c r="B22" s="86">
        <v>789498</v>
      </c>
      <c r="C22" s="86">
        <v>2839099</v>
      </c>
      <c r="D22" s="87">
        <f t="shared" si="1"/>
        <v>27.808047553114562</v>
      </c>
      <c r="E22" s="322"/>
      <c r="F22" s="322"/>
      <c r="H22" s="362"/>
    </row>
    <row r="23" spans="1:8" ht="9.1999999999999993" customHeight="1" x14ac:dyDescent="0.2">
      <c r="A23" s="85" t="s">
        <v>199</v>
      </c>
      <c r="B23" s="86">
        <v>732435</v>
      </c>
      <c r="C23" s="86">
        <v>8326289</v>
      </c>
      <c r="D23" s="87">
        <f t="shared" si="1"/>
        <v>8.7966559892408238</v>
      </c>
      <c r="E23" s="322"/>
      <c r="F23" s="322"/>
    </row>
    <row r="24" spans="1:8" ht="9.1999999999999993" customHeight="1" x14ac:dyDescent="0.2">
      <c r="A24" s="85" t="s">
        <v>198</v>
      </c>
      <c r="B24" s="86">
        <v>729196</v>
      </c>
      <c r="C24" s="86">
        <v>6745408</v>
      </c>
      <c r="D24" s="87">
        <f t="shared" si="1"/>
        <v>10.810257882102906</v>
      </c>
      <c r="E24" s="322"/>
      <c r="F24" s="322"/>
    </row>
    <row r="25" spans="1:8" s="386" customFormat="1" ht="9.1999999999999993" customHeight="1" x14ac:dyDescent="0.2">
      <c r="A25" s="85" t="s">
        <v>201</v>
      </c>
      <c r="B25" s="86">
        <v>555821</v>
      </c>
      <c r="C25" s="86">
        <v>5976407</v>
      </c>
      <c r="D25" s="87">
        <f t="shared" si="1"/>
        <v>9.3002534800591725</v>
      </c>
      <c r="E25" s="322"/>
      <c r="F25" s="322"/>
    </row>
    <row r="26" spans="1:8" ht="9.1999999999999993" customHeight="1" x14ac:dyDescent="0.2">
      <c r="A26" s="85" t="s">
        <v>200</v>
      </c>
      <c r="B26" s="86">
        <v>540224</v>
      </c>
      <c r="C26" s="86">
        <v>3596677</v>
      </c>
      <c r="D26" s="87">
        <f t="shared" si="1"/>
        <v>15.020086596600141</v>
      </c>
      <c r="E26" s="322"/>
      <c r="F26" s="322"/>
    </row>
    <row r="27" spans="1:8" ht="9.1999999999999993" customHeight="1" x14ac:dyDescent="0.2">
      <c r="A27" s="85" t="s">
        <v>202</v>
      </c>
      <c r="B27" s="86">
        <v>496179</v>
      </c>
      <c r="C27" s="86">
        <v>3970239</v>
      </c>
      <c r="D27" s="87">
        <f t="shared" si="1"/>
        <v>12.497459220968814</v>
      </c>
      <c r="E27" s="322"/>
      <c r="F27" s="322"/>
    </row>
    <row r="28" spans="1:8" ht="9.1999999999999993" customHeight="1" x14ac:dyDescent="0.2">
      <c r="A28" s="85" t="s">
        <v>203</v>
      </c>
      <c r="B28" s="86">
        <v>476539</v>
      </c>
      <c r="C28" s="86">
        <v>9909877</v>
      </c>
      <c r="D28" s="87">
        <f t="shared" si="1"/>
        <v>4.8087276966202506</v>
      </c>
      <c r="E28" s="322"/>
      <c r="F28" s="322"/>
    </row>
    <row r="29" spans="1:8" ht="9.1999999999999993" customHeight="1" x14ac:dyDescent="0.2">
      <c r="A29" s="85"/>
      <c r="B29" s="85"/>
      <c r="C29" s="85"/>
      <c r="D29" s="87"/>
      <c r="E29" s="322"/>
      <c r="F29" s="322"/>
    </row>
    <row r="30" spans="1:8" ht="9.1999999999999993" customHeight="1" x14ac:dyDescent="0.2">
      <c r="A30" s="85" t="s">
        <v>204</v>
      </c>
      <c r="B30" s="86">
        <v>425981</v>
      </c>
      <c r="C30" s="86">
        <v>6596855</v>
      </c>
      <c r="D30" s="87">
        <f>(B30/C30)*100</f>
        <v>6.4573345935297954</v>
      </c>
      <c r="E30" s="322"/>
      <c r="F30" s="322"/>
    </row>
    <row r="31" spans="1:8" ht="9.1999999999999993" customHeight="1" x14ac:dyDescent="0.2">
      <c r="A31" s="85" t="s">
        <v>205</v>
      </c>
      <c r="B31" s="86">
        <v>396840</v>
      </c>
      <c r="C31" s="86">
        <v>2942902</v>
      </c>
      <c r="D31" s="87">
        <f t="shared" ref="D31:D39" si="2">(B31/C31)*100</f>
        <v>13.48464882622663</v>
      </c>
      <c r="E31" s="322"/>
      <c r="F31" s="322"/>
    </row>
    <row r="32" spans="1:8" ht="9.1999999999999993" customHeight="1" x14ac:dyDescent="0.2">
      <c r="A32" s="85" t="s">
        <v>206</v>
      </c>
      <c r="B32" s="86">
        <v>394568</v>
      </c>
      <c r="C32" s="86">
        <v>11594163</v>
      </c>
      <c r="D32" s="87">
        <f t="shared" si="2"/>
        <v>3.4031607111267972</v>
      </c>
      <c r="E32" s="322"/>
      <c r="F32" s="322"/>
    </row>
    <row r="33" spans="1:6" ht="9.1999999999999993" customHeight="1" x14ac:dyDescent="0.2">
      <c r="A33" s="85" t="s">
        <v>208</v>
      </c>
      <c r="B33" s="86">
        <v>378221</v>
      </c>
      <c r="C33" s="86">
        <v>3878051</v>
      </c>
      <c r="D33" s="87">
        <f t="shared" si="2"/>
        <v>9.7528629716318846</v>
      </c>
      <c r="E33" s="322"/>
      <c r="F33" s="322"/>
    </row>
    <row r="34" spans="1:6" ht="9.1999999999999993" customHeight="1" x14ac:dyDescent="0.2">
      <c r="A34" s="85" t="s">
        <v>207</v>
      </c>
      <c r="B34" s="86">
        <v>369688</v>
      </c>
      <c r="C34" s="86">
        <v>5757564</v>
      </c>
      <c r="D34" s="87">
        <f t="shared" si="2"/>
        <v>6.4209099542792742</v>
      </c>
      <c r="E34" s="322"/>
      <c r="F34" s="322"/>
    </row>
    <row r="35" spans="1:6" ht="9.1999999999999993" customHeight="1" x14ac:dyDescent="0.2">
      <c r="A35" s="85" t="s">
        <v>209</v>
      </c>
      <c r="B35" s="86">
        <v>328505</v>
      </c>
      <c r="C35" s="86">
        <v>2904021</v>
      </c>
      <c r="D35" s="87">
        <f t="shared" si="2"/>
        <v>11.312073845196023</v>
      </c>
      <c r="E35" s="322"/>
      <c r="F35" s="322"/>
    </row>
    <row r="36" spans="1:6" ht="9.1999999999999993" customHeight="1" x14ac:dyDescent="0.2">
      <c r="A36" s="85" t="s">
        <v>210</v>
      </c>
      <c r="B36" s="86">
        <v>321898</v>
      </c>
      <c r="C36" s="86">
        <v>6549352</v>
      </c>
      <c r="D36" s="87">
        <f t="shared" si="2"/>
        <v>4.9149595257668235</v>
      </c>
      <c r="E36" s="322"/>
      <c r="F36" s="322"/>
    </row>
    <row r="37" spans="1:6" ht="9.1999999999999993" customHeight="1" x14ac:dyDescent="0.2">
      <c r="A37" s="85" t="s">
        <v>211</v>
      </c>
      <c r="B37" s="86">
        <v>275639</v>
      </c>
      <c r="C37" s="86">
        <v>5457173</v>
      </c>
      <c r="D37" s="87">
        <f t="shared" si="2"/>
        <v>5.0509485405721977</v>
      </c>
      <c r="E37" s="322"/>
      <c r="F37" s="322"/>
    </row>
    <row r="38" spans="1:6" ht="9.1999999999999993" customHeight="1" x14ac:dyDescent="0.2">
      <c r="A38" s="85" t="s">
        <v>212</v>
      </c>
      <c r="B38" s="86">
        <v>257759</v>
      </c>
      <c r="C38" s="86">
        <v>4832482</v>
      </c>
      <c r="D38" s="87">
        <f t="shared" si="2"/>
        <v>5.3338843269359311</v>
      </c>
      <c r="E38" s="322"/>
      <c r="F38" s="322"/>
    </row>
    <row r="39" spans="1:6" ht="9.1999999999999993" customHeight="1" x14ac:dyDescent="0.2">
      <c r="A39" s="85" t="s">
        <v>213</v>
      </c>
      <c r="B39" s="86">
        <v>231619</v>
      </c>
      <c r="C39" s="86">
        <v>6063589</v>
      </c>
      <c r="D39" s="87">
        <f t="shared" si="2"/>
        <v>3.819833435280656</v>
      </c>
      <c r="E39" s="322"/>
      <c r="F39" s="322"/>
    </row>
    <row r="40" spans="1:6" ht="9.1999999999999993" customHeight="1" x14ac:dyDescent="0.2">
      <c r="A40" s="85"/>
      <c r="B40" s="85"/>
      <c r="C40" s="85"/>
      <c r="D40" s="87"/>
      <c r="E40" s="322"/>
      <c r="F40" s="322"/>
    </row>
    <row r="41" spans="1:6" ht="9.1999999999999993" customHeight="1" x14ac:dyDescent="0.2">
      <c r="A41" s="85" t="s">
        <v>214</v>
      </c>
      <c r="B41" s="86">
        <v>222183</v>
      </c>
      <c r="C41" s="86">
        <v>4649676</v>
      </c>
      <c r="D41" s="87">
        <f>(B41/C41)*100</f>
        <v>4.7784619831575368</v>
      </c>
      <c r="E41" s="322"/>
      <c r="F41" s="322"/>
    </row>
    <row r="42" spans="1:6" ht="9.1999999999999993" customHeight="1" x14ac:dyDescent="0.2">
      <c r="A42" s="85" t="s">
        <v>216</v>
      </c>
      <c r="B42" s="86">
        <v>205487</v>
      </c>
      <c r="C42" s="86">
        <v>2966369</v>
      </c>
      <c r="D42" s="87">
        <f t="shared" ref="D42:D50" si="3">(B42/C42)*100</f>
        <v>6.927223147221401</v>
      </c>
      <c r="E42" s="322"/>
      <c r="F42" s="322"/>
    </row>
    <row r="43" spans="1:6" s="386" customFormat="1" ht="9.1999999999999993" customHeight="1" x14ac:dyDescent="0.2">
      <c r="A43" s="85" t="s">
        <v>217</v>
      </c>
      <c r="B43" s="86">
        <v>197864</v>
      </c>
      <c r="C43" s="86">
        <v>1634464</v>
      </c>
      <c r="D43" s="87">
        <f t="shared" si="3"/>
        <v>12.105742310629051</v>
      </c>
      <c r="E43" s="322"/>
      <c r="F43" s="322"/>
    </row>
    <row r="44" spans="1:6" ht="9.1999999999999993" customHeight="1" x14ac:dyDescent="0.2">
      <c r="A44" s="85" t="s">
        <v>215</v>
      </c>
      <c r="B44" s="86">
        <v>190249</v>
      </c>
      <c r="C44" s="86">
        <v>4849377</v>
      </c>
      <c r="D44" s="87">
        <f t="shared" si="3"/>
        <v>3.9231637383523701</v>
      </c>
      <c r="E44" s="322"/>
      <c r="F44" s="322"/>
    </row>
    <row r="45" spans="1:6" ht="9.1999999999999993" customHeight="1" x14ac:dyDescent="0.2">
      <c r="A45" s="85" t="s">
        <v>218</v>
      </c>
      <c r="B45" s="86">
        <v>190154</v>
      </c>
      <c r="C45" s="86">
        <v>1881503</v>
      </c>
      <c r="D45" s="87">
        <f t="shared" si="3"/>
        <v>10.106494648161602</v>
      </c>
      <c r="E45" s="322"/>
      <c r="F45" s="322"/>
    </row>
    <row r="46" spans="1:6" ht="9.1999999999999993" customHeight="1" x14ac:dyDescent="0.2">
      <c r="A46" s="85" t="s">
        <v>219</v>
      </c>
      <c r="B46" s="86">
        <v>170887</v>
      </c>
      <c r="C46" s="86">
        <v>3107126</v>
      </c>
      <c r="D46" s="87">
        <f t="shared" si="3"/>
        <v>5.4998413324725171</v>
      </c>
      <c r="E46" s="322"/>
      <c r="F46" s="322"/>
    </row>
    <row r="47" spans="1:6" ht="9.1999999999999993" customHeight="1" x14ac:dyDescent="0.2">
      <c r="A47" s="85" t="s">
        <v>220</v>
      </c>
      <c r="B47" s="86">
        <v>148206</v>
      </c>
      <c r="C47" s="86">
        <v>1055173</v>
      </c>
      <c r="D47" s="87">
        <f t="shared" si="3"/>
        <v>14.045658863522853</v>
      </c>
      <c r="E47" s="322"/>
      <c r="F47" s="322"/>
    </row>
    <row r="48" spans="1:6" ht="9.1999999999999993" customHeight="1" x14ac:dyDescent="0.2">
      <c r="A48" s="85" t="s">
        <v>221</v>
      </c>
      <c r="B48" s="86">
        <v>144671</v>
      </c>
      <c r="C48" s="86">
        <v>4413457</v>
      </c>
      <c r="D48" s="87">
        <f t="shared" si="3"/>
        <v>3.2779519546695481</v>
      </c>
      <c r="E48" s="322"/>
      <c r="F48" s="322"/>
    </row>
    <row r="49" spans="1:6" ht="9.1999999999999993" customHeight="1" x14ac:dyDescent="0.2">
      <c r="A49" s="85" t="s">
        <v>222</v>
      </c>
      <c r="B49" s="86">
        <v>142454</v>
      </c>
      <c r="C49" s="86">
        <v>1419561</v>
      </c>
      <c r="D49" s="87">
        <f t="shared" si="3"/>
        <v>10.035074223650833</v>
      </c>
      <c r="E49" s="322"/>
      <c r="F49" s="322"/>
    </row>
    <row r="50" spans="1:6" ht="9.1999999999999993" customHeight="1" x14ac:dyDescent="0.2">
      <c r="A50" s="85" t="s">
        <v>224</v>
      </c>
      <c r="B50" s="86">
        <v>82970</v>
      </c>
      <c r="C50" s="86">
        <v>935614</v>
      </c>
      <c r="D50" s="87">
        <f t="shared" si="3"/>
        <v>8.8679733308821795</v>
      </c>
      <c r="E50" s="322"/>
      <c r="F50" s="322"/>
    </row>
    <row r="51" spans="1:6" ht="9.1999999999999993" customHeight="1" x14ac:dyDescent="0.2">
      <c r="A51" s="86"/>
      <c r="B51" s="85"/>
      <c r="C51" s="85"/>
      <c r="D51" s="86"/>
      <c r="E51" s="322"/>
      <c r="F51" s="322"/>
    </row>
    <row r="52" spans="1:6" ht="9.1999999999999993" customHeight="1" x14ac:dyDescent="0.2">
      <c r="A52" s="85" t="s">
        <v>223</v>
      </c>
      <c r="B52" s="86">
        <v>79682</v>
      </c>
      <c r="C52" s="86">
        <v>2994079</v>
      </c>
      <c r="D52" s="87">
        <f>(B52/C52)*100</f>
        <v>2.6613192237078578</v>
      </c>
      <c r="E52" s="322"/>
      <c r="F52" s="322"/>
    </row>
    <row r="53" spans="1:6" ht="9.1999999999999993" customHeight="1" x14ac:dyDescent="0.2">
      <c r="A53" s="85" t="s">
        <v>225</v>
      </c>
      <c r="B53" s="86">
        <v>68232</v>
      </c>
      <c r="C53" s="86">
        <v>658893</v>
      </c>
      <c r="D53" s="87">
        <f t="shared" ref="D53:D61" si="4">(B53/C53)*100</f>
        <v>10.355550901284428</v>
      </c>
      <c r="E53" s="322"/>
      <c r="F53" s="322"/>
    </row>
    <row r="54" spans="1:6" ht="9.1999999999999993" customHeight="1" x14ac:dyDescent="0.2">
      <c r="A54" s="85" t="s">
        <v>226</v>
      </c>
      <c r="B54" s="86">
        <v>57227</v>
      </c>
      <c r="C54" s="86">
        <v>584153</v>
      </c>
      <c r="D54" s="87">
        <f t="shared" si="4"/>
        <v>9.7965772665722852</v>
      </c>
      <c r="E54" s="322"/>
      <c r="F54" s="322"/>
    </row>
    <row r="55" spans="1:6" ht="9.1999999999999993" customHeight="1" x14ac:dyDescent="0.2">
      <c r="A55" s="85" t="s">
        <v>227</v>
      </c>
      <c r="B55" s="86">
        <v>49326</v>
      </c>
      <c r="C55" s="86">
        <v>736732</v>
      </c>
      <c r="D55" s="87">
        <f t="shared" si="4"/>
        <v>6.6952433177872015</v>
      </c>
      <c r="E55" s="322"/>
      <c r="F55" s="322"/>
    </row>
    <row r="56" spans="1:6" ht="9.1999999999999993" customHeight="1" x14ac:dyDescent="0.2">
      <c r="A56" s="85" t="s">
        <v>228</v>
      </c>
      <c r="B56" s="86">
        <v>41464</v>
      </c>
      <c r="C56" s="86">
        <v>1326813</v>
      </c>
      <c r="D56" s="87">
        <f t="shared" si="4"/>
        <v>3.1250824343747006</v>
      </c>
      <c r="E56" s="322"/>
      <c r="F56" s="322"/>
    </row>
    <row r="57" spans="1:6" ht="9.1999999999999993" customHeight="1" x14ac:dyDescent="0.2">
      <c r="A57" s="85" t="s">
        <v>229</v>
      </c>
      <c r="B57" s="86">
        <v>34027</v>
      </c>
      <c r="C57" s="86">
        <v>1023579</v>
      </c>
      <c r="D57" s="87">
        <f t="shared" si="4"/>
        <v>3.3243159541178549</v>
      </c>
      <c r="E57" s="322"/>
      <c r="F57" s="322"/>
    </row>
    <row r="58" spans="1:6" ht="9.1999999999999993" customHeight="1" x14ac:dyDescent="0.2">
      <c r="A58" s="85" t="s">
        <v>231</v>
      </c>
      <c r="B58" s="86">
        <v>29285</v>
      </c>
      <c r="C58" s="86">
        <v>853175</v>
      </c>
      <c r="D58" s="87">
        <f t="shared" si="4"/>
        <v>3.4324728221056642</v>
      </c>
      <c r="E58" s="4"/>
      <c r="F58" s="4"/>
    </row>
    <row r="59" spans="1:6" ht="9.1999999999999993" customHeight="1" x14ac:dyDescent="0.2">
      <c r="A59" s="85" t="s">
        <v>230</v>
      </c>
      <c r="B59" s="86">
        <v>23024</v>
      </c>
      <c r="C59" s="86">
        <v>1850326</v>
      </c>
      <c r="D59" s="87">
        <f t="shared" si="4"/>
        <v>1.2443212709544156</v>
      </c>
      <c r="E59" s="322"/>
      <c r="F59" s="322"/>
    </row>
    <row r="60" spans="1:6" ht="9.1999999999999993" customHeight="1" x14ac:dyDescent="0.2">
      <c r="A60" s="85" t="s">
        <v>233</v>
      </c>
      <c r="B60" s="86">
        <v>17878</v>
      </c>
      <c r="C60" s="86">
        <v>739482</v>
      </c>
      <c r="D60" s="87">
        <f t="shared" si="4"/>
        <v>2.4176382927508717</v>
      </c>
      <c r="E60" s="4"/>
      <c r="F60" s="4"/>
    </row>
    <row r="61" spans="1:6" ht="9.1999999999999993" customHeight="1" x14ac:dyDescent="0.2">
      <c r="A61" s="85" t="s">
        <v>232</v>
      </c>
      <c r="B61" s="86">
        <v>16637</v>
      </c>
      <c r="C61" s="86">
        <v>1330089</v>
      </c>
      <c r="D61" s="87">
        <f t="shared" si="4"/>
        <v>1.250818554247122</v>
      </c>
      <c r="F61" s="4"/>
    </row>
    <row r="62" spans="1:6" ht="9.1999999999999993" customHeight="1" thickBot="1" x14ac:dyDescent="0.25">
      <c r="A62" s="88" t="s">
        <v>234</v>
      </c>
      <c r="B62" s="86">
        <v>9872</v>
      </c>
      <c r="C62" s="86">
        <v>626562</v>
      </c>
      <c r="D62" s="87">
        <f>(B62/C62)*100</f>
        <v>1.5755823047040836</v>
      </c>
      <c r="F62" s="4"/>
    </row>
    <row r="63" spans="1:6" ht="9.1999999999999993" customHeight="1" x14ac:dyDescent="0.2">
      <c r="A63" s="89" t="s">
        <v>0</v>
      </c>
      <c r="B63" s="90">
        <v>55250517</v>
      </c>
      <c r="C63" s="90">
        <v>318857056</v>
      </c>
      <c r="D63" s="91">
        <f>(B63/C63)*100</f>
        <v>17.327675822234273</v>
      </c>
      <c r="F63" s="4"/>
    </row>
    <row r="64" spans="1:6" ht="21.75" customHeight="1" x14ac:dyDescent="0.2">
      <c r="A64" s="470" t="s">
        <v>469</v>
      </c>
      <c r="B64" s="524"/>
      <c r="C64" s="524"/>
      <c r="D64" s="524"/>
      <c r="F64" s="4"/>
    </row>
    <row r="65" spans="1:6" ht="18" customHeight="1" x14ac:dyDescent="0.2">
      <c r="A65" s="453"/>
      <c r="B65" s="453"/>
      <c r="C65" s="453"/>
      <c r="D65" s="453"/>
      <c r="F65" s="4"/>
    </row>
    <row r="66" spans="1:6" ht="9.1999999999999993" customHeight="1" x14ac:dyDescent="0.2">
      <c r="F66" s="4"/>
    </row>
    <row r="67" spans="1:6" ht="9.1999999999999993" customHeight="1" x14ac:dyDescent="0.2">
      <c r="F67" s="4"/>
    </row>
    <row r="68" spans="1:6" ht="9.1999999999999993" customHeight="1" x14ac:dyDescent="0.2">
      <c r="F68" s="4"/>
    </row>
    <row r="69" spans="1:6" ht="9.1999999999999993" customHeight="1" x14ac:dyDescent="0.2">
      <c r="F69" s="4"/>
    </row>
    <row r="70" spans="1:6" ht="9.1999999999999993" customHeight="1" x14ac:dyDescent="0.2">
      <c r="F70" s="4"/>
    </row>
    <row r="71" spans="1:6" ht="9.1999999999999993" customHeight="1" x14ac:dyDescent="0.2">
      <c r="F71" s="4"/>
    </row>
    <row r="72" spans="1:6" ht="9.1999999999999993" customHeight="1" x14ac:dyDescent="0.2"/>
    <row r="73" spans="1:6" ht="9.1999999999999993" customHeight="1" x14ac:dyDescent="0.2"/>
  </sheetData>
  <mergeCells count="9">
    <mergeCell ref="F7:G15"/>
    <mergeCell ref="A64:D64"/>
    <mergeCell ref="A65:D65"/>
    <mergeCell ref="A1:D1"/>
    <mergeCell ref="A2:D2"/>
    <mergeCell ref="A3:D3"/>
    <mergeCell ref="A4:D4"/>
    <mergeCell ref="A5:D5"/>
    <mergeCell ref="A6:D6"/>
  </mergeCells>
  <pageMargins left="1.05" right="1.05" top="0.5" bottom="0.25" header="0" footer="0"/>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view="pageLayout" zoomScale="140" zoomScaleNormal="170" zoomScaleSheetLayoutView="100" zoomScalePageLayoutView="140" workbookViewId="0">
      <selection activeCell="A2" sqref="A2:B2"/>
    </sheetView>
  </sheetViews>
  <sheetFormatPr defaultColWidth="5.28515625" defaultRowHeight="12.75" x14ac:dyDescent="0.2"/>
  <cols>
    <col min="1" max="1" width="10.28515625" style="14" customWidth="1"/>
    <col min="2" max="2" width="14.5703125" style="14" customWidth="1"/>
    <col min="3" max="4" width="5.28515625" style="14"/>
    <col min="5" max="5" width="22.28515625" style="14" customWidth="1"/>
    <col min="6" max="16384" width="5.28515625" style="14"/>
  </cols>
  <sheetData>
    <row r="1" spans="1:5" ht="10.5" customHeight="1" x14ac:dyDescent="0.2">
      <c r="A1" s="194" t="s">
        <v>492</v>
      </c>
      <c r="B1" s="13"/>
    </row>
    <row r="2" spans="1:5" ht="36" customHeight="1" x14ac:dyDescent="0.2">
      <c r="A2" s="454" t="s">
        <v>396</v>
      </c>
      <c r="B2" s="454"/>
    </row>
    <row r="3" spans="1:5" ht="39.75" customHeight="1" x14ac:dyDescent="0.2">
      <c r="A3" s="463" t="s">
        <v>478</v>
      </c>
      <c r="B3" s="463"/>
    </row>
    <row r="4" spans="1:5" ht="7.5" customHeight="1" x14ac:dyDescent="0.2">
      <c r="A4" s="15"/>
      <c r="B4" s="15"/>
    </row>
    <row r="5" spans="1:5" ht="18" customHeight="1" x14ac:dyDescent="0.2">
      <c r="A5" s="456" t="s">
        <v>477</v>
      </c>
      <c r="B5" s="457"/>
    </row>
    <row r="6" spans="1:5" ht="25.5" customHeight="1" x14ac:dyDescent="0.2">
      <c r="A6" s="456" t="s">
        <v>405</v>
      </c>
      <c r="B6" s="457"/>
    </row>
    <row r="7" spans="1:5" x14ac:dyDescent="0.2">
      <c r="A7" s="18"/>
      <c r="B7" s="316" t="s">
        <v>169</v>
      </c>
      <c r="C7" s="210"/>
    </row>
    <row r="8" spans="1:5" ht="9.1999999999999993" customHeight="1" x14ac:dyDescent="0.2">
      <c r="A8" s="92" t="s">
        <v>159</v>
      </c>
      <c r="B8" s="373">
        <v>27.132196789999998</v>
      </c>
      <c r="C8" s="374"/>
      <c r="D8" s="323"/>
      <c r="E8" s="322"/>
    </row>
    <row r="9" spans="1:5" ht="9.1999999999999993" customHeight="1" x14ac:dyDescent="0.2">
      <c r="A9" s="93" t="s">
        <v>167</v>
      </c>
      <c r="B9" s="373">
        <v>18.83214233</v>
      </c>
      <c r="C9" s="374"/>
      <c r="D9" s="323"/>
      <c r="E9" s="322"/>
    </row>
    <row r="10" spans="1:5" ht="9.1999999999999993" customHeight="1" x14ac:dyDescent="0.2">
      <c r="A10" s="93" t="s">
        <v>161</v>
      </c>
      <c r="B10" s="373">
        <v>8.6692944430000001</v>
      </c>
      <c r="C10" s="374"/>
      <c r="D10" s="323"/>
      <c r="E10" s="322"/>
    </row>
    <row r="11" spans="1:5" ht="9.1999999999999993" customHeight="1" x14ac:dyDescent="0.2">
      <c r="A11" s="92" t="s">
        <v>166</v>
      </c>
      <c r="B11" s="373">
        <v>6.6395740700000001</v>
      </c>
      <c r="C11" s="374"/>
      <c r="D11" s="323"/>
      <c r="E11" s="322"/>
    </row>
    <row r="12" spans="1:5" ht="9.1999999999999993" customHeight="1" x14ac:dyDescent="0.2">
      <c r="A12" s="92" t="s">
        <v>163</v>
      </c>
      <c r="B12" s="373">
        <v>3.896126438</v>
      </c>
      <c r="C12" s="374"/>
      <c r="D12" s="323"/>
      <c r="E12" s="322"/>
    </row>
    <row r="13" spans="1:5" ht="9.1999999999999993" customHeight="1" x14ac:dyDescent="0.2">
      <c r="A13" s="92" t="s">
        <v>158</v>
      </c>
      <c r="B13" s="373">
        <v>3.7219018240000001</v>
      </c>
      <c r="C13" s="374"/>
      <c r="D13" s="323"/>
      <c r="E13" s="322"/>
    </row>
    <row r="14" spans="1:5" ht="9.1999999999999993" customHeight="1" x14ac:dyDescent="0.2">
      <c r="A14" s="92" t="s">
        <v>164</v>
      </c>
      <c r="B14" s="373">
        <v>3.1307308850000002</v>
      </c>
      <c r="C14" s="374"/>
      <c r="D14" s="323"/>
      <c r="E14" s="322"/>
    </row>
    <row r="15" spans="1:5" ht="9.1999999999999993" customHeight="1" x14ac:dyDescent="0.2">
      <c r="A15" s="92" t="s">
        <v>160</v>
      </c>
      <c r="B15" s="373">
        <v>2.0561291759999998</v>
      </c>
      <c r="C15" s="374"/>
      <c r="D15" s="323"/>
      <c r="E15" s="322"/>
    </row>
    <row r="16" spans="1:5" ht="9.1999999999999993" customHeight="1" x14ac:dyDescent="0.2">
      <c r="A16" s="92" t="s">
        <v>165</v>
      </c>
      <c r="B16" s="373">
        <v>1.798911674</v>
      </c>
      <c r="C16" s="374"/>
      <c r="D16" s="323"/>
      <c r="E16" s="322"/>
    </row>
    <row r="17" spans="1:5" ht="9.1999999999999993" customHeight="1" x14ac:dyDescent="0.2">
      <c r="A17" s="92" t="s">
        <v>162</v>
      </c>
      <c r="B17" s="373">
        <v>1.670905632</v>
      </c>
      <c r="C17" s="374"/>
      <c r="D17" s="323"/>
      <c r="E17" s="322"/>
    </row>
    <row r="18" spans="1:5" ht="9.1999999999999993" customHeight="1" x14ac:dyDescent="0.2">
      <c r="A18" s="92"/>
      <c r="B18" s="373"/>
      <c r="C18" s="374"/>
    </row>
    <row r="19" spans="1:5" ht="9.1999999999999993" customHeight="1" thickBot="1" x14ac:dyDescent="0.25">
      <c r="A19" s="92" t="s">
        <v>310</v>
      </c>
      <c r="B19" s="373">
        <v>22.452086737939482</v>
      </c>
      <c r="C19" s="374"/>
    </row>
    <row r="20" spans="1:5" ht="9.1999999999999993" customHeight="1" x14ac:dyDescent="0.2">
      <c r="A20" s="37" t="s">
        <v>0</v>
      </c>
      <c r="B20" s="74">
        <v>100</v>
      </c>
      <c r="C20" s="374"/>
    </row>
    <row r="21" spans="1:5" ht="21.75" customHeight="1" x14ac:dyDescent="0.2">
      <c r="A21" s="458" t="s">
        <v>471</v>
      </c>
      <c r="B21" s="459"/>
    </row>
    <row r="22" spans="1:5" ht="9" customHeight="1" x14ac:dyDescent="0.2">
      <c r="A22" s="453"/>
      <c r="B22" s="453"/>
    </row>
    <row r="25" spans="1:5" x14ac:dyDescent="0.2">
      <c r="A25"/>
      <c r="B25"/>
    </row>
    <row r="28" spans="1:5" ht="13.5" customHeight="1" x14ac:dyDescent="0.2"/>
  </sheetData>
  <mergeCells count="6">
    <mergeCell ref="A2:B2"/>
    <mergeCell ref="A3:B3"/>
    <mergeCell ref="A6:B6"/>
    <mergeCell ref="A21:B21"/>
    <mergeCell ref="A22:B22"/>
    <mergeCell ref="A5:B5"/>
  </mergeCells>
  <pageMargins left="1.05" right="1.05" top="0.5" bottom="0.25"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view="pageLayout" zoomScale="154" zoomScaleNormal="100" zoomScaleSheetLayoutView="100" zoomScalePageLayoutView="154" workbookViewId="0">
      <selection activeCell="C31" sqref="C31"/>
    </sheetView>
  </sheetViews>
  <sheetFormatPr defaultRowHeight="8.25" x14ac:dyDescent="0.15"/>
  <cols>
    <col min="1" max="1" width="19.5703125" style="25" customWidth="1"/>
    <col min="2" max="3" width="9.85546875" style="25" customWidth="1"/>
    <col min="4" max="16384" width="9.140625" style="25"/>
  </cols>
  <sheetData>
    <row r="1" spans="1:9" ht="10.5" customHeight="1" x14ac:dyDescent="0.15">
      <c r="A1" s="460" t="s">
        <v>238</v>
      </c>
      <c r="B1" s="460"/>
      <c r="C1" s="460"/>
    </row>
    <row r="2" spans="1:9" ht="21.75" customHeight="1" x14ac:dyDescent="0.15">
      <c r="A2" s="475" t="s">
        <v>396</v>
      </c>
      <c r="B2" s="475"/>
      <c r="C2" s="475"/>
      <c r="D2" s="31"/>
      <c r="E2" s="31"/>
      <c r="F2" s="31"/>
    </row>
    <row r="3" spans="1:9" ht="18" customHeight="1" x14ac:dyDescent="0.15">
      <c r="A3" s="455" t="s">
        <v>404</v>
      </c>
      <c r="B3" s="455"/>
      <c r="C3" s="455"/>
    </row>
    <row r="4" spans="1:9" ht="7.5" customHeight="1" x14ac:dyDescent="0.15">
      <c r="A4" s="47"/>
      <c r="B4" s="47"/>
      <c r="C4" s="47"/>
    </row>
    <row r="5" spans="1:9" ht="9" customHeight="1" x14ac:dyDescent="0.15">
      <c r="A5" s="456" t="s">
        <v>124</v>
      </c>
      <c r="B5" s="457"/>
      <c r="C5" s="457"/>
      <c r="D5" s="28"/>
    </row>
    <row r="6" spans="1:9" ht="18" customHeight="1" x14ac:dyDescent="0.15">
      <c r="A6" s="473" t="s">
        <v>405</v>
      </c>
      <c r="B6" s="474"/>
      <c r="C6" s="474"/>
      <c r="D6" s="28"/>
    </row>
    <row r="7" spans="1:9" ht="9.1999999999999993" customHeight="1" x14ac:dyDescent="0.15">
      <c r="A7" s="48"/>
      <c r="B7" s="46" t="s">
        <v>70</v>
      </c>
      <c r="C7" s="46" t="s">
        <v>120</v>
      </c>
      <c r="D7" s="28"/>
    </row>
    <row r="8" spans="1:9" ht="9.1999999999999993" customHeight="1" x14ac:dyDescent="0.15">
      <c r="A8" s="232" t="s">
        <v>1</v>
      </c>
      <c r="B8" s="236">
        <v>35371314</v>
      </c>
      <c r="C8" s="239">
        <f>(B8/B$31)*100</f>
        <v>64.019878764211384</v>
      </c>
      <c r="D8" s="319"/>
      <c r="E8" s="319"/>
      <c r="F8" s="319"/>
      <c r="I8" s="27"/>
    </row>
    <row r="9" spans="1:9" ht="9.1999999999999993" customHeight="1" x14ac:dyDescent="0.15">
      <c r="A9" s="423" t="s">
        <v>2</v>
      </c>
      <c r="B9" s="94">
        <v>5319961</v>
      </c>
      <c r="C9" s="95">
        <f>(B9/B$31)*100</f>
        <v>9.6287985866268002</v>
      </c>
      <c r="D9" s="319"/>
      <c r="E9" s="320"/>
      <c r="F9" s="319"/>
      <c r="I9" s="27"/>
    </row>
    <row r="10" spans="1:9" ht="9.1999999999999993" customHeight="1" x14ac:dyDescent="0.15">
      <c r="A10" s="423" t="s">
        <v>9</v>
      </c>
      <c r="B10" s="94">
        <v>2100433</v>
      </c>
      <c r="C10" s="95">
        <f t="shared" ref="C10:C28" si="0">(B10/B$31)*100</f>
        <v>3.8016531139428071</v>
      </c>
      <c r="D10" s="319"/>
      <c r="E10" s="320"/>
      <c r="F10" s="319"/>
      <c r="I10" s="27"/>
    </row>
    <row r="11" spans="1:9" ht="9.1999999999999993" customHeight="1" x14ac:dyDescent="0.15">
      <c r="A11" s="423" t="s">
        <v>3</v>
      </c>
      <c r="B11" s="94">
        <v>2045970</v>
      </c>
      <c r="C11" s="95">
        <f t="shared" si="0"/>
        <v>3.703078470740826</v>
      </c>
      <c r="D11" s="148"/>
      <c r="E11" s="469"/>
      <c r="F11" s="469"/>
      <c r="I11" s="27"/>
    </row>
    <row r="12" spans="1:9" ht="9.1999999999999993" customHeight="1" x14ac:dyDescent="0.15">
      <c r="A12" s="423" t="s">
        <v>59</v>
      </c>
      <c r="B12" s="94">
        <v>1763651</v>
      </c>
      <c r="C12" s="95">
        <f t="shared" si="0"/>
        <v>3.1920986368326654</v>
      </c>
      <c r="D12" s="148"/>
      <c r="E12" s="469"/>
      <c r="F12" s="469"/>
      <c r="I12" s="27"/>
    </row>
    <row r="13" spans="1:9" ht="9.1999999999999993" customHeight="1" x14ac:dyDescent="0.15">
      <c r="A13" s="423" t="s">
        <v>20</v>
      </c>
      <c r="B13" s="94">
        <v>1683332</v>
      </c>
      <c r="C13" s="95">
        <f t="shared" si="0"/>
        <v>3.0467262414938125</v>
      </c>
      <c r="D13" s="358"/>
      <c r="E13" s="469"/>
      <c r="F13" s="469"/>
      <c r="I13" s="27"/>
    </row>
    <row r="14" spans="1:9" ht="9.1999999999999993" customHeight="1" x14ac:dyDescent="0.15">
      <c r="A14" s="423" t="s">
        <v>5</v>
      </c>
      <c r="B14" s="94">
        <v>1324694</v>
      </c>
      <c r="C14" s="95">
        <f t="shared" si="0"/>
        <v>2.3976137635055976</v>
      </c>
      <c r="D14" s="319"/>
      <c r="E14" s="469"/>
      <c r="F14" s="469"/>
      <c r="I14" s="27"/>
    </row>
    <row r="15" spans="1:9" ht="9.1999999999999993" customHeight="1" x14ac:dyDescent="0.15">
      <c r="A15" s="423" t="s">
        <v>13</v>
      </c>
      <c r="B15" s="94">
        <v>1046332</v>
      </c>
      <c r="C15" s="95">
        <f t="shared" si="0"/>
        <v>1.8937958535302033</v>
      </c>
      <c r="D15" s="319"/>
      <c r="E15" s="469"/>
      <c r="F15" s="469"/>
      <c r="I15" s="27"/>
    </row>
    <row r="16" spans="1:9" ht="9.1999999999999993" customHeight="1" x14ac:dyDescent="0.15">
      <c r="A16" s="423" t="s">
        <v>6</v>
      </c>
      <c r="B16" s="94">
        <v>812731</v>
      </c>
      <c r="C16" s="95">
        <f>(B16/B$31)*100</f>
        <v>1.4709925700785749</v>
      </c>
      <c r="D16" s="359"/>
      <c r="E16" s="469"/>
      <c r="F16" s="469"/>
      <c r="I16" s="27"/>
    </row>
    <row r="17" spans="1:9" ht="9.1999999999999993" customHeight="1" x14ac:dyDescent="0.15">
      <c r="A17" s="423" t="s">
        <v>328</v>
      </c>
      <c r="B17" s="94">
        <v>753538</v>
      </c>
      <c r="C17" s="95">
        <f t="shared" si="0"/>
        <v>1.3638569210130649</v>
      </c>
      <c r="D17" s="319"/>
      <c r="E17" s="469"/>
      <c r="F17" s="469"/>
      <c r="I17" s="27"/>
    </row>
    <row r="18" spans="1:9" ht="9.1999999999999993" customHeight="1" x14ac:dyDescent="0.15">
      <c r="A18" s="423" t="s">
        <v>14</v>
      </c>
      <c r="B18" s="94">
        <v>659166</v>
      </c>
      <c r="C18" s="95">
        <f t="shared" si="0"/>
        <v>1.1930494695642395</v>
      </c>
      <c r="D18" s="319"/>
      <c r="E18" s="469"/>
      <c r="F18" s="469"/>
      <c r="I18" s="27"/>
    </row>
    <row r="19" spans="1:9" ht="9.1999999999999993" customHeight="1" x14ac:dyDescent="0.15">
      <c r="A19" s="423" t="s">
        <v>16</v>
      </c>
      <c r="B19" s="94">
        <v>614151</v>
      </c>
      <c r="C19" s="95">
        <f t="shared" si="0"/>
        <v>1.1115751188355396</v>
      </c>
      <c r="D19" s="319"/>
      <c r="E19" s="469"/>
      <c r="F19" s="469"/>
      <c r="I19" s="27"/>
    </row>
    <row r="20" spans="1:9" ht="9.1999999999999993" customHeight="1" x14ac:dyDescent="0.15">
      <c r="A20" s="423" t="s">
        <v>7</v>
      </c>
      <c r="B20" s="94">
        <v>414136</v>
      </c>
      <c r="C20" s="95">
        <f t="shared" si="0"/>
        <v>0.7495604068284103</v>
      </c>
      <c r="D20" s="319"/>
      <c r="E20" s="320"/>
      <c r="F20" s="319"/>
      <c r="I20" s="27"/>
    </row>
    <row r="21" spans="1:9" ht="9.1999999999999993" customHeight="1" x14ac:dyDescent="0.15">
      <c r="A21" s="423" t="s">
        <v>18</v>
      </c>
      <c r="B21" s="94">
        <v>302778</v>
      </c>
      <c r="C21" s="95">
        <f t="shared" si="0"/>
        <v>0.54800935165909859</v>
      </c>
      <c r="D21" s="319"/>
      <c r="E21" s="320"/>
      <c r="F21" s="319"/>
      <c r="I21" s="27"/>
    </row>
    <row r="22" spans="1:9" ht="9.1999999999999993" customHeight="1" x14ac:dyDescent="0.15">
      <c r="A22" s="423" t="s">
        <v>329</v>
      </c>
      <c r="B22" s="94">
        <v>268099</v>
      </c>
      <c r="C22" s="95">
        <f t="shared" si="0"/>
        <v>0.48524251818313302</v>
      </c>
      <c r="D22" s="319"/>
      <c r="E22" s="320"/>
      <c r="F22" s="319"/>
      <c r="I22" s="27"/>
    </row>
    <row r="23" spans="1:9" ht="9.1999999999999993" customHeight="1" x14ac:dyDescent="0.15">
      <c r="A23" s="423" t="s">
        <v>8</v>
      </c>
      <c r="B23" s="94">
        <v>189748</v>
      </c>
      <c r="C23" s="95">
        <f t="shared" si="0"/>
        <v>0.34343208046360907</v>
      </c>
      <c r="D23" s="319"/>
      <c r="E23" s="320"/>
      <c r="F23" s="319"/>
      <c r="I23" s="27"/>
    </row>
    <row r="24" spans="1:9" ht="9.1999999999999993" customHeight="1" x14ac:dyDescent="0.15">
      <c r="A24" s="423" t="s">
        <v>12</v>
      </c>
      <c r="B24" s="94">
        <v>149113</v>
      </c>
      <c r="C24" s="95">
        <f t="shared" si="0"/>
        <v>0.26988525736329311</v>
      </c>
      <c r="D24" s="364"/>
      <c r="E24" s="320"/>
      <c r="F24" s="364"/>
      <c r="I24" s="27"/>
    </row>
    <row r="25" spans="1:9" ht="9.1999999999999993" customHeight="1" x14ac:dyDescent="0.15">
      <c r="A25" s="423" t="s">
        <v>4</v>
      </c>
      <c r="B25" s="94">
        <v>140581</v>
      </c>
      <c r="C25" s="95">
        <f t="shared" si="0"/>
        <v>0.25444286792827658</v>
      </c>
      <c r="D25" s="319"/>
      <c r="E25" s="320"/>
      <c r="F25" s="319"/>
      <c r="I25" s="27"/>
    </row>
    <row r="26" spans="1:9" ht="9.1999999999999993" customHeight="1" x14ac:dyDescent="0.15">
      <c r="A26" s="423" t="s">
        <v>11</v>
      </c>
      <c r="B26" s="94">
        <v>110101</v>
      </c>
      <c r="C26" s="95">
        <f t="shared" si="0"/>
        <v>0.19927596333623449</v>
      </c>
      <c r="D26" s="319"/>
      <c r="E26" s="320"/>
      <c r="F26" s="319"/>
      <c r="I26" s="27"/>
    </row>
    <row r="27" spans="1:9" ht="9.1999999999999993" customHeight="1" x14ac:dyDescent="0.15">
      <c r="A27" s="423" t="s">
        <v>17</v>
      </c>
      <c r="B27" s="94">
        <v>67226</v>
      </c>
      <c r="C27" s="95">
        <f t="shared" si="0"/>
        <v>0.12167487953099153</v>
      </c>
      <c r="D27" s="319"/>
      <c r="E27" s="320"/>
      <c r="F27" s="319"/>
      <c r="I27" s="27"/>
    </row>
    <row r="28" spans="1:9" ht="9.1999999999999993" customHeight="1" x14ac:dyDescent="0.15">
      <c r="A28" s="423" t="s">
        <v>10</v>
      </c>
      <c r="B28" s="94">
        <v>47233</v>
      </c>
      <c r="C28" s="95">
        <f t="shared" si="0"/>
        <v>8.5488792801703559E-2</v>
      </c>
      <c r="D28" s="319"/>
      <c r="E28" s="320"/>
      <c r="F28" s="319"/>
      <c r="I28" s="27"/>
    </row>
    <row r="29" spans="1:9" ht="9.1999999999999993" customHeight="1" x14ac:dyDescent="0.15">
      <c r="A29" s="423" t="s">
        <v>19</v>
      </c>
      <c r="B29" s="94">
        <v>38639</v>
      </c>
      <c r="C29" s="95">
        <f>(B29/B$31)*100</f>
        <v>6.9934187222175676E-2</v>
      </c>
      <c r="D29" s="319"/>
      <c r="E29" s="320"/>
      <c r="F29" s="319"/>
      <c r="I29" s="27"/>
    </row>
    <row r="30" spans="1:9" ht="9.1999999999999993" customHeight="1" thickBot="1" x14ac:dyDescent="0.2">
      <c r="A30" s="423" t="s">
        <v>15</v>
      </c>
      <c r="B30" s="94">
        <v>27590</v>
      </c>
      <c r="C30" s="95" t="s">
        <v>357</v>
      </c>
      <c r="D30" s="319"/>
      <c r="E30" s="320"/>
      <c r="F30" s="319"/>
      <c r="I30" s="27"/>
    </row>
    <row r="31" spans="1:9" ht="9.1999999999999993" customHeight="1" x14ac:dyDescent="0.15">
      <c r="A31" s="40" t="s">
        <v>0</v>
      </c>
      <c r="B31" s="43">
        <v>55250517</v>
      </c>
      <c r="C31" s="425">
        <v>100</v>
      </c>
      <c r="D31" s="319"/>
      <c r="E31" s="320"/>
      <c r="F31" s="319"/>
      <c r="I31" s="27"/>
    </row>
    <row r="32" spans="1:9" ht="21.75" customHeight="1" x14ac:dyDescent="0.15">
      <c r="A32" s="472" t="s">
        <v>327</v>
      </c>
      <c r="B32" s="471"/>
      <c r="C32" s="471"/>
      <c r="D32" s="319"/>
      <c r="E32" s="320"/>
      <c r="F32" s="319"/>
      <c r="I32" s="27"/>
    </row>
    <row r="33" spans="1:9" ht="16.5" customHeight="1" x14ac:dyDescent="0.15">
      <c r="A33" s="470" t="s">
        <v>469</v>
      </c>
      <c r="B33" s="471"/>
      <c r="C33" s="471"/>
      <c r="D33" s="335"/>
      <c r="E33" s="320"/>
      <c r="F33" s="335"/>
      <c r="I33" s="27"/>
    </row>
    <row r="34" spans="1:9" ht="21.75" customHeight="1" x14ac:dyDescent="0.2">
      <c r="A34" s="336"/>
      <c r="B34" s="336"/>
      <c r="C34" s="336"/>
      <c r="D34" s="4"/>
      <c r="E34" s="320"/>
      <c r="F34" s="4"/>
      <c r="I34" s="27"/>
    </row>
    <row r="35" spans="1:9" ht="18" customHeight="1" x14ac:dyDescent="0.15">
      <c r="D35" s="337"/>
      <c r="E35" s="337"/>
      <c r="F35" s="337"/>
    </row>
    <row r="36" spans="1:9" x14ac:dyDescent="0.15">
      <c r="D36" s="28"/>
    </row>
    <row r="37" spans="1:9" x14ac:dyDescent="0.15">
      <c r="D37" s="28"/>
    </row>
    <row r="38" spans="1:9" ht="13.5" customHeight="1" x14ac:dyDescent="0.15">
      <c r="D38" s="28"/>
    </row>
  </sheetData>
  <mergeCells count="8">
    <mergeCell ref="E11:F19"/>
    <mergeCell ref="A33:C33"/>
    <mergeCell ref="A32:C32"/>
    <mergeCell ref="A1:C1"/>
    <mergeCell ref="A6:C6"/>
    <mergeCell ref="A3:C3"/>
    <mergeCell ref="A5:C5"/>
    <mergeCell ref="A2:C2"/>
  </mergeCells>
  <phoneticPr fontId="10" type="noConversion"/>
  <pageMargins left="1.05" right="1.05" top="0.5" bottom="0.25" header="0" footer="0"/>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view="pageLayout" topLeftCell="B1" zoomScale="145" zoomScaleNormal="100" zoomScaleSheetLayoutView="100" zoomScalePageLayoutView="145" workbookViewId="0">
      <selection activeCell="B36" sqref="B36"/>
    </sheetView>
  </sheetViews>
  <sheetFormatPr defaultColWidth="6.5703125" defaultRowHeight="8.25" x14ac:dyDescent="0.15"/>
  <cols>
    <col min="1" max="1" width="1.28515625" style="28" hidden="1" customWidth="1"/>
    <col min="2" max="2" width="19.42578125" style="28" customWidth="1"/>
    <col min="3" max="3" width="9.5703125" style="28" bestFit="1" customWidth="1"/>
    <col min="4" max="5" width="7.85546875" style="28" customWidth="1"/>
    <col min="6" max="6" width="12.140625" style="28" customWidth="1"/>
    <col min="7" max="16384" width="6.5703125" style="28"/>
  </cols>
  <sheetData>
    <row r="1" spans="1:10" ht="9.75" customHeight="1" x14ac:dyDescent="0.15">
      <c r="B1" s="478" t="s">
        <v>369</v>
      </c>
      <c r="C1" s="478"/>
      <c r="D1" s="478"/>
      <c r="E1" s="478"/>
      <c r="F1" s="478"/>
    </row>
    <row r="2" spans="1:10" ht="13.5" customHeight="1" x14ac:dyDescent="0.15">
      <c r="A2" s="479" t="s">
        <v>396</v>
      </c>
      <c r="B2" s="479"/>
      <c r="C2" s="479"/>
      <c r="D2" s="479"/>
      <c r="E2" s="479"/>
      <c r="F2" s="479"/>
    </row>
    <row r="3" spans="1:10" ht="19.5" customHeight="1" x14ac:dyDescent="0.15">
      <c r="A3" s="455" t="s">
        <v>406</v>
      </c>
      <c r="B3" s="455"/>
      <c r="C3" s="455"/>
      <c r="D3" s="455"/>
      <c r="E3" s="455"/>
      <c r="F3" s="455"/>
    </row>
    <row r="4" spans="1:10" ht="7.5" customHeight="1" x14ac:dyDescent="0.15">
      <c r="A4" s="22"/>
      <c r="B4" s="47"/>
      <c r="C4" s="47"/>
      <c r="D4" s="47"/>
      <c r="E4" s="47"/>
      <c r="F4" s="47"/>
    </row>
    <row r="5" spans="1:10" ht="11.25" customHeight="1" x14ac:dyDescent="0.15">
      <c r="A5" s="49"/>
      <c r="B5" s="480" t="s">
        <v>125</v>
      </c>
      <c r="C5" s="480"/>
      <c r="D5" s="480"/>
      <c r="E5" s="480"/>
      <c r="F5" s="480"/>
    </row>
    <row r="6" spans="1:10" ht="19.5" customHeight="1" x14ac:dyDescent="0.15">
      <c r="A6" s="473" t="s">
        <v>403</v>
      </c>
      <c r="B6" s="474"/>
      <c r="C6" s="474"/>
      <c r="D6" s="474"/>
      <c r="E6" s="474"/>
      <c r="F6" s="474"/>
    </row>
    <row r="7" spans="1:10" ht="9.75" customHeight="1" x14ac:dyDescent="0.15">
      <c r="C7" s="48" t="s">
        <v>0</v>
      </c>
      <c r="D7" s="48" t="s">
        <v>343</v>
      </c>
      <c r="E7" s="48" t="s">
        <v>81</v>
      </c>
      <c r="F7" s="53" t="s">
        <v>82</v>
      </c>
    </row>
    <row r="8" spans="1:10" ht="9.75" customHeight="1" x14ac:dyDescent="0.15">
      <c r="B8" s="232" t="s">
        <v>1</v>
      </c>
      <c r="C8" s="236">
        <v>35371314</v>
      </c>
      <c r="D8" s="233">
        <v>23741580</v>
      </c>
      <c r="E8" s="233">
        <v>11629734</v>
      </c>
      <c r="F8" s="383">
        <f>(E8/C8)*100</f>
        <v>32.878999066870968</v>
      </c>
      <c r="G8" s="363"/>
      <c r="H8" s="50"/>
      <c r="I8" s="51"/>
      <c r="J8" s="363"/>
    </row>
    <row r="9" spans="1:10" ht="9.9499999999999993" customHeight="1" x14ac:dyDescent="0.15">
      <c r="B9" s="423" t="s">
        <v>2</v>
      </c>
      <c r="C9" s="94">
        <v>5319961</v>
      </c>
      <c r="D9" s="226">
        <v>5236903</v>
      </c>
      <c r="E9" s="226">
        <v>83058</v>
      </c>
      <c r="F9" s="382">
        <f>(E9/C9)*100</f>
        <v>1.5612520467725233</v>
      </c>
      <c r="G9" s="363"/>
      <c r="H9" s="469"/>
      <c r="I9" s="469"/>
      <c r="J9" s="363"/>
    </row>
    <row r="10" spans="1:10" ht="9.9499999999999993" customHeight="1" x14ac:dyDescent="0.15">
      <c r="B10" s="423" t="s">
        <v>9</v>
      </c>
      <c r="C10" s="94">
        <v>2100433</v>
      </c>
      <c r="D10" s="226">
        <v>860454</v>
      </c>
      <c r="E10" s="226">
        <v>1239979</v>
      </c>
      <c r="F10" s="382">
        <f t="shared" ref="F10:F29" si="0">(E10/C10)*100</f>
        <v>59.034446706940905</v>
      </c>
      <c r="G10" s="363"/>
      <c r="H10" s="469"/>
      <c r="I10" s="469"/>
      <c r="J10" s="363"/>
    </row>
    <row r="11" spans="1:10" ht="9.9499999999999993" customHeight="1" x14ac:dyDescent="0.15">
      <c r="B11" s="423" t="s">
        <v>3</v>
      </c>
      <c r="C11" s="94">
        <v>2045970</v>
      </c>
      <c r="D11" s="226">
        <v>878694</v>
      </c>
      <c r="E11" s="226">
        <v>1167276</v>
      </c>
      <c r="F11" s="382">
        <f t="shared" si="0"/>
        <v>57.052449449405415</v>
      </c>
      <c r="G11" s="50"/>
      <c r="H11" s="469"/>
      <c r="I11" s="469"/>
      <c r="J11" s="50"/>
    </row>
    <row r="12" spans="1:10" s="364" customFormat="1" ht="9.9499999999999993" customHeight="1" x14ac:dyDescent="0.15">
      <c r="B12" s="423" t="s">
        <v>59</v>
      </c>
      <c r="C12" s="94">
        <v>1763651</v>
      </c>
      <c r="D12" s="226">
        <v>804618</v>
      </c>
      <c r="E12" s="226">
        <v>959033</v>
      </c>
      <c r="F12" s="382">
        <f t="shared" si="0"/>
        <v>54.37770851489325</v>
      </c>
      <c r="G12" s="363"/>
      <c r="H12" s="469"/>
      <c r="I12" s="469"/>
      <c r="J12" s="50"/>
    </row>
    <row r="13" spans="1:10" s="355" customFormat="1" ht="9.75" customHeight="1" x14ac:dyDescent="0.15">
      <c r="A13" s="359"/>
      <c r="B13" s="423" t="s">
        <v>20</v>
      </c>
      <c r="C13" s="94">
        <v>1683332</v>
      </c>
      <c r="D13" s="357">
        <v>1412145</v>
      </c>
      <c r="E13" s="357">
        <v>271187</v>
      </c>
      <c r="F13" s="382">
        <f t="shared" si="0"/>
        <v>16.110131572381444</v>
      </c>
      <c r="G13" s="50"/>
      <c r="H13" s="469"/>
      <c r="I13" s="469"/>
      <c r="J13" s="50"/>
    </row>
    <row r="14" spans="1:10" ht="9.9499999999999993" customHeight="1" x14ac:dyDescent="0.15">
      <c r="B14" s="423" t="s">
        <v>5</v>
      </c>
      <c r="C14" s="94">
        <v>1324694</v>
      </c>
      <c r="D14" s="226">
        <v>490464</v>
      </c>
      <c r="E14" s="226">
        <v>834230</v>
      </c>
      <c r="F14" s="382">
        <f t="shared" si="0"/>
        <v>62.975298446282693</v>
      </c>
      <c r="G14" s="363"/>
      <c r="H14" s="469"/>
      <c r="I14" s="469"/>
      <c r="J14" s="363"/>
    </row>
    <row r="15" spans="1:10" ht="9.9499999999999993" customHeight="1" x14ac:dyDescent="0.15">
      <c r="B15" s="423" t="s">
        <v>13</v>
      </c>
      <c r="C15" s="94">
        <v>1046332</v>
      </c>
      <c r="D15" s="226">
        <v>382153</v>
      </c>
      <c r="E15" s="226">
        <v>664179</v>
      </c>
      <c r="F15" s="382">
        <f t="shared" si="0"/>
        <v>63.476888788644523</v>
      </c>
      <c r="G15" s="363"/>
      <c r="H15" s="469"/>
      <c r="I15" s="469"/>
      <c r="J15" s="363"/>
    </row>
    <row r="16" spans="1:10" s="355" customFormat="1" ht="9.9499999999999993" customHeight="1" x14ac:dyDescent="0.15">
      <c r="A16" s="359"/>
      <c r="B16" s="423" t="s">
        <v>6</v>
      </c>
      <c r="C16" s="94">
        <v>812731</v>
      </c>
      <c r="D16" s="357">
        <v>296951</v>
      </c>
      <c r="E16" s="357">
        <v>515780</v>
      </c>
      <c r="F16" s="382">
        <f t="shared" si="0"/>
        <v>63.462572487083669</v>
      </c>
      <c r="G16" s="363"/>
      <c r="H16" s="469"/>
      <c r="I16" s="469"/>
      <c r="J16" s="363"/>
    </row>
    <row r="17" spans="1:9" ht="9.9499999999999993" customHeight="1" x14ac:dyDescent="0.15">
      <c r="B17" s="423" t="s">
        <v>328</v>
      </c>
      <c r="C17" s="94">
        <v>753538</v>
      </c>
      <c r="D17" s="226">
        <v>643473</v>
      </c>
      <c r="E17" s="226">
        <v>110065</v>
      </c>
      <c r="F17" s="382">
        <f t="shared" si="0"/>
        <v>14.606429934522215</v>
      </c>
      <c r="G17" s="363"/>
      <c r="H17" s="469"/>
      <c r="I17" s="469"/>
    </row>
    <row r="18" spans="1:9" ht="9.9499999999999993" customHeight="1" x14ac:dyDescent="0.15">
      <c r="B18" s="423" t="s">
        <v>14</v>
      </c>
      <c r="C18" s="94">
        <v>659166</v>
      </c>
      <c r="D18" s="226">
        <v>258695</v>
      </c>
      <c r="E18" s="226">
        <v>400471</v>
      </c>
      <c r="F18" s="382">
        <f t="shared" si="0"/>
        <v>60.754195453042179</v>
      </c>
      <c r="G18" s="363"/>
      <c r="H18" s="50"/>
      <c r="I18" s="51"/>
    </row>
    <row r="19" spans="1:9" ht="9.9499999999999993" customHeight="1" x14ac:dyDescent="0.15">
      <c r="B19" s="423" t="s">
        <v>16</v>
      </c>
      <c r="C19" s="94">
        <v>614151</v>
      </c>
      <c r="D19" s="226">
        <v>215130</v>
      </c>
      <c r="E19" s="226">
        <v>399021</v>
      </c>
      <c r="F19" s="382">
        <f t="shared" si="0"/>
        <v>64.971155302197673</v>
      </c>
      <c r="G19" s="363"/>
      <c r="H19" s="50"/>
      <c r="I19" s="51"/>
    </row>
    <row r="20" spans="1:9" ht="9.9499999999999993" customHeight="1" x14ac:dyDescent="0.15">
      <c r="B20" s="423" t="s">
        <v>7</v>
      </c>
      <c r="C20" s="94">
        <v>414136</v>
      </c>
      <c r="D20" s="226">
        <v>175838</v>
      </c>
      <c r="E20" s="226">
        <v>238298</v>
      </c>
      <c r="F20" s="382">
        <f t="shared" si="0"/>
        <v>57.541001023818261</v>
      </c>
      <c r="G20" s="363"/>
      <c r="H20" s="50"/>
      <c r="I20" s="51"/>
    </row>
    <row r="21" spans="1:9" ht="9.9499999999999993" customHeight="1" x14ac:dyDescent="0.15">
      <c r="B21" s="423" t="s">
        <v>18</v>
      </c>
      <c r="C21" s="94">
        <v>302778</v>
      </c>
      <c r="D21" s="226">
        <v>94362</v>
      </c>
      <c r="E21" s="226">
        <v>208416</v>
      </c>
      <c r="F21" s="382">
        <f t="shared" si="0"/>
        <v>68.834591681033629</v>
      </c>
      <c r="G21" s="363"/>
      <c r="H21" s="50"/>
      <c r="I21" s="51"/>
    </row>
    <row r="22" spans="1:9" ht="9.9499999999999993" customHeight="1" x14ac:dyDescent="0.15">
      <c r="B22" s="423" t="s">
        <v>329</v>
      </c>
      <c r="C22" s="94">
        <v>268099</v>
      </c>
      <c r="D22" s="226">
        <v>105238</v>
      </c>
      <c r="E22" s="226">
        <v>162861</v>
      </c>
      <c r="F22" s="382">
        <f t="shared" si="0"/>
        <v>60.746589879111824</v>
      </c>
      <c r="G22" s="363"/>
      <c r="H22" s="50"/>
      <c r="I22" s="51"/>
    </row>
    <row r="23" spans="1:9" ht="9.9499999999999993" customHeight="1" x14ac:dyDescent="0.15">
      <c r="B23" s="423" t="s">
        <v>8</v>
      </c>
      <c r="C23" s="94">
        <v>189748</v>
      </c>
      <c r="D23" s="226">
        <v>106008</v>
      </c>
      <c r="E23" s="226">
        <v>83740</v>
      </c>
      <c r="F23" s="382">
        <f t="shared" si="0"/>
        <v>44.132217467377785</v>
      </c>
      <c r="G23" s="363"/>
      <c r="H23" s="50"/>
      <c r="I23" s="51"/>
    </row>
    <row r="24" spans="1:9" s="364" customFormat="1" ht="9.9499999999999993" customHeight="1" x14ac:dyDescent="0.15">
      <c r="B24" s="423" t="s">
        <v>12</v>
      </c>
      <c r="C24" s="94">
        <v>149113</v>
      </c>
      <c r="D24" s="226">
        <v>64636</v>
      </c>
      <c r="E24" s="226">
        <v>84477</v>
      </c>
      <c r="F24" s="382">
        <f t="shared" si="0"/>
        <v>56.65300812135763</v>
      </c>
      <c r="H24" s="50"/>
      <c r="I24" s="51"/>
    </row>
    <row r="25" spans="1:9" ht="9.9499999999999993" customHeight="1" x14ac:dyDescent="0.15">
      <c r="B25" s="423" t="s">
        <v>4</v>
      </c>
      <c r="C25" s="94">
        <v>140581</v>
      </c>
      <c r="D25" s="226">
        <v>66928</v>
      </c>
      <c r="E25" s="226">
        <v>73653</v>
      </c>
      <c r="F25" s="382">
        <f t="shared" si="0"/>
        <v>52.39185949737162</v>
      </c>
      <c r="G25" s="363"/>
      <c r="H25" s="50"/>
      <c r="I25" s="51"/>
    </row>
    <row r="26" spans="1:9" ht="9.9499999999999993" customHeight="1" x14ac:dyDescent="0.15">
      <c r="B26" s="423" t="s">
        <v>11</v>
      </c>
      <c r="C26" s="94">
        <v>110101</v>
      </c>
      <c r="D26" s="226">
        <v>41752</v>
      </c>
      <c r="E26" s="226">
        <v>68349</v>
      </c>
      <c r="F26" s="382">
        <f t="shared" si="0"/>
        <v>62.078455236555527</v>
      </c>
      <c r="G26" s="363"/>
      <c r="H26" s="50"/>
      <c r="I26" s="51"/>
    </row>
    <row r="27" spans="1:9" ht="9.9499999999999993" customHeight="1" x14ac:dyDescent="0.15">
      <c r="B27" s="423" t="s">
        <v>17</v>
      </c>
      <c r="C27" s="94">
        <v>67226</v>
      </c>
      <c r="D27" s="226">
        <v>22021</v>
      </c>
      <c r="E27" s="226">
        <v>45205</v>
      </c>
      <c r="F27" s="382">
        <f t="shared" si="0"/>
        <v>67.243328474102285</v>
      </c>
      <c r="G27" s="363"/>
      <c r="H27" s="50"/>
      <c r="I27" s="51"/>
    </row>
    <row r="28" spans="1:9" ht="9.9499999999999993" customHeight="1" x14ac:dyDescent="0.15">
      <c r="B28" s="423" t="s">
        <v>10</v>
      </c>
      <c r="C28" s="94">
        <v>47233</v>
      </c>
      <c r="D28" s="226">
        <v>24519</v>
      </c>
      <c r="E28" s="226">
        <v>22714</v>
      </c>
      <c r="F28" s="382">
        <f t="shared" si="0"/>
        <v>48.089259627802591</v>
      </c>
      <c r="G28" s="363"/>
      <c r="H28" s="50"/>
      <c r="I28" s="51"/>
    </row>
    <row r="29" spans="1:9" ht="9.9499999999999993" customHeight="1" x14ac:dyDescent="0.15">
      <c r="B29" s="423" t="s">
        <v>19</v>
      </c>
      <c r="C29" s="94">
        <v>38639</v>
      </c>
      <c r="D29" s="226">
        <v>20235</v>
      </c>
      <c r="E29" s="226">
        <v>18404</v>
      </c>
      <c r="F29" s="382">
        <f t="shared" si="0"/>
        <v>47.630632262739717</v>
      </c>
      <c r="G29" s="363"/>
      <c r="H29" s="50"/>
      <c r="I29" s="51"/>
    </row>
    <row r="30" spans="1:9" ht="9.9499999999999993" customHeight="1" thickBot="1" x14ac:dyDescent="0.2">
      <c r="B30" s="423" t="s">
        <v>15</v>
      </c>
      <c r="C30" s="94">
        <v>27590</v>
      </c>
      <c r="D30" s="234">
        <v>6773</v>
      </c>
      <c r="E30" s="234">
        <v>20817</v>
      </c>
      <c r="F30" s="382">
        <f>(E30/C30)*100</f>
        <v>75.451250453062698</v>
      </c>
      <c r="G30" s="363"/>
      <c r="H30" s="50"/>
      <c r="I30" s="51"/>
    </row>
    <row r="31" spans="1:9" ht="9.9499999999999993" customHeight="1" x14ac:dyDescent="0.15">
      <c r="B31" s="40" t="s">
        <v>0</v>
      </c>
      <c r="C31" s="424">
        <v>55250517</v>
      </c>
      <c r="D31" s="235">
        <v>35949570</v>
      </c>
      <c r="E31" s="235">
        <v>19300947</v>
      </c>
      <c r="F31" s="238">
        <f>(E31/C31)*100</f>
        <v>34.93351383481172</v>
      </c>
      <c r="H31" s="50"/>
      <c r="I31" s="51"/>
    </row>
    <row r="32" spans="1:9" s="25" customFormat="1" ht="9.75" customHeight="1" x14ac:dyDescent="0.15">
      <c r="A32" s="476" t="s">
        <v>327</v>
      </c>
      <c r="B32" s="476"/>
      <c r="C32" s="476"/>
      <c r="D32" s="476"/>
      <c r="E32" s="476"/>
      <c r="F32" s="476"/>
      <c r="I32" s="27"/>
    </row>
    <row r="33" spans="1:9" s="56" customFormat="1" ht="10.5" customHeight="1" x14ac:dyDescent="0.15">
      <c r="A33" s="340" t="s">
        <v>327</v>
      </c>
      <c r="B33" s="477" t="s">
        <v>469</v>
      </c>
      <c r="C33" s="477"/>
      <c r="D33" s="477"/>
      <c r="E33" s="477"/>
      <c r="F33" s="477"/>
      <c r="I33" s="51"/>
    </row>
    <row r="34" spans="1:9" ht="10.5" customHeight="1" x14ac:dyDescent="0.15">
      <c r="A34" s="56"/>
      <c r="B34" s="384"/>
      <c r="C34" s="384"/>
      <c r="G34" s="64"/>
    </row>
    <row r="35" spans="1:9" x14ac:dyDescent="0.15">
      <c r="D35" s="52"/>
      <c r="E35" s="52"/>
      <c r="F35" s="52"/>
    </row>
    <row r="36" spans="1:9" x14ac:dyDescent="0.15">
      <c r="B36" s="52"/>
      <c r="C36" s="52"/>
      <c r="D36" s="52"/>
      <c r="E36" s="52"/>
      <c r="F36" s="52"/>
    </row>
    <row r="37" spans="1:9" x14ac:dyDescent="0.15">
      <c r="B37" s="52"/>
      <c r="C37" s="52"/>
    </row>
    <row r="40" spans="1:9" ht="12.75" customHeight="1" x14ac:dyDescent="0.15">
      <c r="B40" s="433"/>
    </row>
  </sheetData>
  <mergeCells count="8">
    <mergeCell ref="A32:F32"/>
    <mergeCell ref="B33:F33"/>
    <mergeCell ref="H9:I17"/>
    <mergeCell ref="B1:F1"/>
    <mergeCell ref="A2:F2"/>
    <mergeCell ref="A3:F3"/>
    <mergeCell ref="A6:F6"/>
    <mergeCell ref="B5:F5"/>
  </mergeCells>
  <phoneticPr fontId="10" type="noConversion"/>
  <pageMargins left="1.05" right="1.05" top="0.5" bottom="0.25" header="0" footer="0"/>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view="pageLayout" topLeftCell="B1" zoomScale="145" zoomScaleNormal="100" zoomScaleSheetLayoutView="100" zoomScalePageLayoutView="145" workbookViewId="0">
      <selection activeCell="B37" sqref="B37"/>
    </sheetView>
  </sheetViews>
  <sheetFormatPr defaultColWidth="6.5703125" defaultRowHeight="8.25" x14ac:dyDescent="0.15"/>
  <cols>
    <col min="1" max="1" width="1.28515625" style="372" hidden="1" customWidth="1"/>
    <col min="2" max="2" width="19" style="372" customWidth="1"/>
    <col min="3" max="3" width="10.42578125" style="372" customWidth="1"/>
    <col min="4" max="4" width="8.5703125" style="372" customWidth="1"/>
    <col min="5" max="5" width="9.7109375" style="372" customWidth="1"/>
    <col min="6" max="6" width="12" style="372" customWidth="1"/>
    <col min="7" max="16384" width="6.5703125" style="372"/>
  </cols>
  <sheetData>
    <row r="1" spans="1:10" ht="9.75" customHeight="1" x14ac:dyDescent="0.15">
      <c r="B1" s="478" t="s">
        <v>242</v>
      </c>
      <c r="C1" s="478"/>
      <c r="D1" s="478"/>
      <c r="E1" s="478"/>
      <c r="F1" s="478"/>
    </row>
    <row r="2" spans="1:10" ht="13.5" customHeight="1" x14ac:dyDescent="0.15">
      <c r="A2" s="479" t="s">
        <v>396</v>
      </c>
      <c r="B2" s="479"/>
      <c r="C2" s="479"/>
      <c r="D2" s="479"/>
      <c r="E2" s="479"/>
      <c r="F2" s="479"/>
    </row>
    <row r="3" spans="1:10" ht="19.5" customHeight="1" x14ac:dyDescent="0.15">
      <c r="A3" s="455" t="s">
        <v>407</v>
      </c>
      <c r="B3" s="455"/>
      <c r="C3" s="455"/>
      <c r="D3" s="455"/>
      <c r="E3" s="455"/>
      <c r="F3" s="455"/>
    </row>
    <row r="4" spans="1:10" ht="7.5" customHeight="1" x14ac:dyDescent="0.15">
      <c r="A4" s="370"/>
      <c r="B4" s="47"/>
      <c r="C4" s="47"/>
      <c r="D4" s="47"/>
      <c r="E4" s="47"/>
      <c r="F4" s="47"/>
    </row>
    <row r="5" spans="1:10" ht="11.25" customHeight="1" x14ac:dyDescent="0.15">
      <c r="A5" s="49"/>
      <c r="B5" s="480" t="s">
        <v>125</v>
      </c>
      <c r="C5" s="480"/>
      <c r="D5" s="480"/>
      <c r="E5" s="480"/>
      <c r="F5" s="480"/>
    </row>
    <row r="6" spans="1:10" ht="19.5" customHeight="1" x14ac:dyDescent="0.15">
      <c r="A6" s="473" t="s">
        <v>408</v>
      </c>
      <c r="B6" s="474"/>
      <c r="C6" s="474"/>
      <c r="D6" s="474"/>
      <c r="E6" s="474"/>
      <c r="F6" s="474"/>
    </row>
    <row r="7" spans="1:10" ht="9.75" customHeight="1" x14ac:dyDescent="0.15">
      <c r="C7" s="48" t="s">
        <v>0</v>
      </c>
      <c r="D7" s="48" t="s">
        <v>343</v>
      </c>
      <c r="E7" s="48" t="s">
        <v>81</v>
      </c>
      <c r="F7" s="53" t="s">
        <v>82</v>
      </c>
    </row>
    <row r="8" spans="1:10" ht="9.75" customHeight="1" x14ac:dyDescent="0.15">
      <c r="B8" s="92" t="s">
        <v>1</v>
      </c>
      <c r="C8" s="233">
        <v>23027587</v>
      </c>
      <c r="D8" s="233">
        <v>12035713</v>
      </c>
      <c r="E8" s="233">
        <v>10991874</v>
      </c>
      <c r="F8" s="383">
        <f>(E8/C8)*100</f>
        <v>47.733503297588236</v>
      </c>
      <c r="G8" s="51"/>
      <c r="H8" s="50"/>
      <c r="I8" s="51"/>
    </row>
    <row r="9" spans="1:10" ht="9.9499999999999993" customHeight="1" x14ac:dyDescent="0.15">
      <c r="B9" s="92" t="s">
        <v>2</v>
      </c>
      <c r="C9" s="226">
        <v>3632768</v>
      </c>
      <c r="D9" s="226">
        <v>3553800</v>
      </c>
      <c r="E9" s="226">
        <v>78968</v>
      </c>
      <c r="F9" s="382">
        <f>(E9/C9)*100</f>
        <v>2.1737694232056657</v>
      </c>
      <c r="G9" s="51"/>
      <c r="H9" s="469"/>
      <c r="I9" s="469"/>
    </row>
    <row r="10" spans="1:10" ht="9.9499999999999993" customHeight="1" x14ac:dyDescent="0.15">
      <c r="B10" s="92" t="s">
        <v>3</v>
      </c>
      <c r="C10" s="226">
        <v>1631816</v>
      </c>
      <c r="D10" s="226">
        <v>520675</v>
      </c>
      <c r="E10" s="226">
        <v>1111141</v>
      </c>
      <c r="F10" s="382">
        <f t="shared" ref="F10:F29" si="0">(E10/C10)*100</f>
        <v>68.092297170759451</v>
      </c>
      <c r="G10" s="51"/>
      <c r="H10" s="469"/>
      <c r="I10" s="469"/>
    </row>
    <row r="11" spans="1:10" ht="9.9499999999999993" customHeight="1" x14ac:dyDescent="0.15">
      <c r="B11" s="92" t="s">
        <v>9</v>
      </c>
      <c r="C11" s="226">
        <v>1462216</v>
      </c>
      <c r="D11" s="226">
        <v>296686</v>
      </c>
      <c r="E11" s="226">
        <v>1165530</v>
      </c>
      <c r="F11" s="382">
        <f t="shared" si="0"/>
        <v>79.709837671041754</v>
      </c>
      <c r="G11" s="383"/>
      <c r="H11" s="469"/>
      <c r="I11" s="469"/>
      <c r="J11" s="50"/>
    </row>
    <row r="12" spans="1:10" ht="9.9499999999999993" customHeight="1" x14ac:dyDescent="0.15">
      <c r="B12" s="92" t="s">
        <v>59</v>
      </c>
      <c r="C12" s="226">
        <v>1266981</v>
      </c>
      <c r="D12" s="226">
        <v>379316</v>
      </c>
      <c r="E12" s="226">
        <v>887665</v>
      </c>
      <c r="F12" s="382">
        <f t="shared" si="0"/>
        <v>70.061429492628534</v>
      </c>
      <c r="G12" s="375"/>
      <c r="H12" s="469"/>
      <c r="I12" s="469"/>
      <c r="J12" s="50"/>
    </row>
    <row r="13" spans="1:10" ht="9.9499999999999993" customHeight="1" x14ac:dyDescent="0.15">
      <c r="A13" s="359"/>
      <c r="B13" s="356" t="s">
        <v>20</v>
      </c>
      <c r="C13" s="357">
        <v>1188701</v>
      </c>
      <c r="D13" s="357">
        <v>937000</v>
      </c>
      <c r="E13" s="357">
        <v>251701</v>
      </c>
      <c r="F13" s="382">
        <f t="shared" si="0"/>
        <v>21.174458505545129</v>
      </c>
      <c r="G13" s="50"/>
      <c r="H13" s="469"/>
      <c r="I13" s="469"/>
      <c r="J13" s="50"/>
    </row>
    <row r="14" spans="1:10" ht="9.9499999999999993" customHeight="1" x14ac:dyDescent="0.15">
      <c r="B14" s="92" t="s">
        <v>5</v>
      </c>
      <c r="C14" s="226">
        <v>918639</v>
      </c>
      <c r="D14" s="226">
        <v>149300</v>
      </c>
      <c r="E14" s="226">
        <v>769339</v>
      </c>
      <c r="F14" s="382">
        <f t="shared" si="0"/>
        <v>83.747696320317345</v>
      </c>
      <c r="G14" s="375"/>
      <c r="H14" s="469"/>
      <c r="I14" s="469"/>
    </row>
    <row r="15" spans="1:10" ht="9.9499999999999993" customHeight="1" x14ac:dyDescent="0.15">
      <c r="B15" s="92" t="s">
        <v>13</v>
      </c>
      <c r="C15" s="226">
        <v>830673</v>
      </c>
      <c r="D15" s="226">
        <v>197558</v>
      </c>
      <c r="E15" s="226">
        <v>633115</v>
      </c>
      <c r="F15" s="382">
        <f t="shared" si="0"/>
        <v>76.217115519584723</v>
      </c>
      <c r="G15" s="375"/>
      <c r="H15" s="469"/>
      <c r="I15" s="469"/>
    </row>
    <row r="16" spans="1:10" ht="9.9499999999999993" customHeight="1" x14ac:dyDescent="0.15">
      <c r="A16" s="359"/>
      <c r="B16" s="356" t="s">
        <v>328</v>
      </c>
      <c r="C16" s="357">
        <v>553272</v>
      </c>
      <c r="D16" s="357">
        <v>452151</v>
      </c>
      <c r="E16" s="357">
        <v>101121</v>
      </c>
      <c r="F16" s="382">
        <f t="shared" si="0"/>
        <v>18.276905391922959</v>
      </c>
      <c r="G16" s="375"/>
      <c r="H16" s="469"/>
      <c r="I16" s="469"/>
    </row>
    <row r="17" spans="2:9" ht="9.9499999999999993" customHeight="1" x14ac:dyDescent="0.15">
      <c r="B17" s="356" t="s">
        <v>6</v>
      </c>
      <c r="C17" s="226">
        <v>551900</v>
      </c>
      <c r="D17" s="226">
        <v>80117</v>
      </c>
      <c r="E17" s="226">
        <v>471783</v>
      </c>
      <c r="F17" s="382">
        <f t="shared" si="0"/>
        <v>85.483420909585078</v>
      </c>
      <c r="G17" s="375"/>
      <c r="H17" s="469"/>
      <c r="I17" s="469"/>
    </row>
    <row r="18" spans="2:9" ht="9.9499999999999993" customHeight="1" x14ac:dyDescent="0.15">
      <c r="B18" s="92" t="s">
        <v>14</v>
      </c>
      <c r="C18" s="226">
        <v>491596</v>
      </c>
      <c r="D18" s="226">
        <v>105519</v>
      </c>
      <c r="E18" s="226">
        <v>386077</v>
      </c>
      <c r="F18" s="382">
        <f t="shared" si="0"/>
        <v>78.535423396447484</v>
      </c>
      <c r="H18" s="50"/>
      <c r="I18" s="51"/>
    </row>
    <row r="19" spans="2:9" ht="9.9499999999999993" customHeight="1" x14ac:dyDescent="0.15">
      <c r="B19" s="92" t="s">
        <v>16</v>
      </c>
      <c r="C19" s="226">
        <v>476495</v>
      </c>
      <c r="D19" s="226">
        <v>95650</v>
      </c>
      <c r="E19" s="226">
        <v>380845</v>
      </c>
      <c r="F19" s="382">
        <f t="shared" si="0"/>
        <v>79.926337107419812</v>
      </c>
      <c r="H19" s="50"/>
      <c r="I19" s="51"/>
    </row>
    <row r="20" spans="2:9" ht="9.9499999999999993" customHeight="1" x14ac:dyDescent="0.15">
      <c r="B20" s="92" t="s">
        <v>7</v>
      </c>
      <c r="C20" s="226">
        <v>316237</v>
      </c>
      <c r="D20" s="226">
        <v>83902</v>
      </c>
      <c r="E20" s="226">
        <v>232335</v>
      </c>
      <c r="F20" s="382">
        <f t="shared" si="0"/>
        <v>73.468632702688168</v>
      </c>
      <c r="H20" s="50"/>
      <c r="I20" s="51"/>
    </row>
    <row r="21" spans="2:9" ht="9.9499999999999993" customHeight="1" x14ac:dyDescent="0.15">
      <c r="B21" s="92" t="s">
        <v>18</v>
      </c>
      <c r="C21" s="226">
        <v>229170</v>
      </c>
      <c r="D21" s="226">
        <v>41160</v>
      </c>
      <c r="E21" s="226">
        <v>188010</v>
      </c>
      <c r="F21" s="382">
        <f t="shared" si="0"/>
        <v>82.039533970414979</v>
      </c>
      <c r="H21" s="50"/>
      <c r="I21" s="51"/>
    </row>
    <row r="22" spans="2:9" ht="9.9499999999999993" customHeight="1" x14ac:dyDescent="0.15">
      <c r="B22" s="92" t="s">
        <v>329</v>
      </c>
      <c r="C22" s="226">
        <v>205195</v>
      </c>
      <c r="D22" s="226">
        <v>51971</v>
      </c>
      <c r="E22" s="226">
        <v>153224</v>
      </c>
      <c r="F22" s="382">
        <f t="shared" si="0"/>
        <v>74.67238480469797</v>
      </c>
      <c r="H22" s="50"/>
      <c r="I22" s="51"/>
    </row>
    <row r="23" spans="2:9" ht="9.9499999999999993" customHeight="1" x14ac:dyDescent="0.15">
      <c r="B23" s="92" t="s">
        <v>8</v>
      </c>
      <c r="C23" s="226">
        <v>147732</v>
      </c>
      <c r="D23" s="226">
        <v>65083</v>
      </c>
      <c r="E23" s="226">
        <v>82649</v>
      </c>
      <c r="F23" s="382">
        <f t="shared" si="0"/>
        <v>55.945225137410993</v>
      </c>
      <c r="H23" s="50"/>
      <c r="I23" s="51"/>
    </row>
    <row r="24" spans="2:9" ht="9.9499999999999993" customHeight="1" x14ac:dyDescent="0.15">
      <c r="B24" s="92" t="s">
        <v>12</v>
      </c>
      <c r="C24" s="226">
        <v>116096</v>
      </c>
      <c r="D24" s="226">
        <v>35732</v>
      </c>
      <c r="E24" s="226">
        <v>80364</v>
      </c>
      <c r="F24" s="382">
        <f t="shared" si="0"/>
        <v>69.222023153252479</v>
      </c>
      <c r="H24" s="50"/>
      <c r="I24" s="51"/>
    </row>
    <row r="25" spans="2:9" ht="9.9499999999999993" customHeight="1" x14ac:dyDescent="0.15">
      <c r="B25" s="92" t="s">
        <v>4</v>
      </c>
      <c r="C25" s="226">
        <v>106129</v>
      </c>
      <c r="D25" s="226">
        <v>34710</v>
      </c>
      <c r="E25" s="226">
        <v>71419</v>
      </c>
      <c r="F25" s="382">
        <f t="shared" si="0"/>
        <v>67.294518934504239</v>
      </c>
      <c r="H25" s="50"/>
      <c r="I25" s="51"/>
    </row>
    <row r="26" spans="2:9" ht="9.9499999999999993" customHeight="1" x14ac:dyDescent="0.15">
      <c r="B26" s="92" t="s">
        <v>11</v>
      </c>
      <c r="C26" s="226">
        <v>82658</v>
      </c>
      <c r="D26" s="226">
        <v>20235</v>
      </c>
      <c r="E26" s="226">
        <v>62423</v>
      </c>
      <c r="F26" s="382">
        <f t="shared" si="0"/>
        <v>75.519610926952012</v>
      </c>
      <c r="H26" s="50"/>
      <c r="I26" s="51"/>
    </row>
    <row r="27" spans="2:9" ht="9.9499999999999993" customHeight="1" x14ac:dyDescent="0.15">
      <c r="B27" s="92" t="s">
        <v>17</v>
      </c>
      <c r="C27" s="226">
        <v>50008</v>
      </c>
      <c r="D27" s="226">
        <v>8780</v>
      </c>
      <c r="E27" s="226">
        <v>41228</v>
      </c>
      <c r="F27" s="382">
        <f t="shared" si="0"/>
        <v>82.442809150535908</v>
      </c>
      <c r="H27" s="50"/>
      <c r="I27" s="51"/>
    </row>
    <row r="28" spans="2:9" ht="9.9499999999999993" customHeight="1" x14ac:dyDescent="0.15">
      <c r="B28" s="92" t="s">
        <v>10</v>
      </c>
      <c r="C28" s="226">
        <v>33840</v>
      </c>
      <c r="D28" s="226">
        <v>13158</v>
      </c>
      <c r="E28" s="226">
        <v>20682</v>
      </c>
      <c r="F28" s="382">
        <f t="shared" si="0"/>
        <v>61.117021276595743</v>
      </c>
      <c r="H28" s="50"/>
      <c r="I28" s="51"/>
    </row>
    <row r="29" spans="2:9" ht="9.9499999999999993" customHeight="1" x14ac:dyDescent="0.15">
      <c r="B29" s="92" t="s">
        <v>19</v>
      </c>
      <c r="C29" s="226">
        <v>28026</v>
      </c>
      <c r="D29" s="226">
        <v>9982</v>
      </c>
      <c r="E29" s="226">
        <v>18044</v>
      </c>
      <c r="F29" s="382">
        <f t="shared" si="0"/>
        <v>64.383072860914865</v>
      </c>
      <c r="H29" s="50"/>
      <c r="I29" s="51"/>
    </row>
    <row r="30" spans="2:9" ht="9.9499999999999993" customHeight="1" thickBot="1" x14ac:dyDescent="0.2">
      <c r="B30" s="92" t="s">
        <v>15</v>
      </c>
      <c r="C30" s="234">
        <v>23438</v>
      </c>
      <c r="D30" s="234">
        <v>3802</v>
      </c>
      <c r="E30" s="234">
        <v>19636</v>
      </c>
      <c r="F30" s="382">
        <f>(E30/C30)*100</f>
        <v>83.778479392439635</v>
      </c>
      <c r="H30" s="50"/>
      <c r="I30" s="51"/>
    </row>
    <row r="31" spans="2:9" ht="9.9499999999999993" customHeight="1" x14ac:dyDescent="0.15">
      <c r="B31" s="40" t="s">
        <v>0</v>
      </c>
      <c r="C31" s="235">
        <v>37371173</v>
      </c>
      <c r="D31" s="235">
        <v>19172000</v>
      </c>
      <c r="E31" s="235">
        <v>18199173</v>
      </c>
      <c r="F31" s="238">
        <f>(E31/C31)*100</f>
        <v>48.698425923103883</v>
      </c>
      <c r="H31" s="50"/>
      <c r="I31" s="51"/>
    </row>
    <row r="32" spans="2:9" s="385" customFormat="1" ht="9.9499999999999993" customHeight="1" x14ac:dyDescent="0.15">
      <c r="B32" s="476" t="s">
        <v>327</v>
      </c>
      <c r="C32" s="476"/>
      <c r="D32" s="476"/>
      <c r="E32" s="476"/>
      <c r="F32" s="476"/>
      <c r="G32" s="399"/>
      <c r="H32" s="50"/>
      <c r="I32" s="51"/>
    </row>
    <row r="33" spans="1:9" s="25" customFormat="1" ht="12" customHeight="1" x14ac:dyDescent="0.15">
      <c r="A33" s="340" t="s">
        <v>327</v>
      </c>
      <c r="B33" s="458" t="s">
        <v>469</v>
      </c>
      <c r="C33" s="481"/>
      <c r="D33" s="481"/>
      <c r="E33" s="481"/>
      <c r="F33" s="481"/>
      <c r="I33" s="27"/>
    </row>
    <row r="34" spans="1:9" ht="4.5" customHeight="1" x14ac:dyDescent="0.15">
      <c r="B34" s="482"/>
      <c r="C34" s="482"/>
      <c r="D34" s="482"/>
      <c r="E34" s="482"/>
      <c r="F34" s="482"/>
      <c r="I34" s="51"/>
    </row>
    <row r="35" spans="1:9" ht="10.5" customHeight="1" x14ac:dyDescent="0.15">
      <c r="G35" s="371"/>
    </row>
    <row r="36" spans="1:9" x14ac:dyDescent="0.15">
      <c r="B36" s="52"/>
      <c r="C36" s="52"/>
      <c r="D36" s="52"/>
      <c r="E36" s="52"/>
      <c r="F36" s="52"/>
    </row>
    <row r="37" spans="1:9" x14ac:dyDescent="0.15">
      <c r="B37" s="434"/>
      <c r="C37" s="52"/>
      <c r="D37" s="52"/>
      <c r="E37" s="52"/>
      <c r="F37" s="52"/>
    </row>
    <row r="41" spans="1:9" ht="12.75" customHeight="1" x14ac:dyDescent="0.15"/>
  </sheetData>
  <mergeCells count="9">
    <mergeCell ref="H9:I17"/>
    <mergeCell ref="B33:F33"/>
    <mergeCell ref="B34:F34"/>
    <mergeCell ref="B1:F1"/>
    <mergeCell ref="A2:F2"/>
    <mergeCell ref="A3:F3"/>
    <mergeCell ref="B5:F5"/>
    <mergeCell ref="A6:F6"/>
    <mergeCell ref="B32:F32"/>
  </mergeCells>
  <pageMargins left="1.05" right="1.05" top="0.5" bottom="0.2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view="pageLayout" zoomScale="160" zoomScaleNormal="100" zoomScaleSheetLayoutView="100" zoomScalePageLayoutView="160" workbookViewId="0">
      <selection activeCell="A27" sqref="A27:J27"/>
    </sheetView>
  </sheetViews>
  <sheetFormatPr defaultColWidth="9.140625" defaultRowHeight="12.75" x14ac:dyDescent="0.2"/>
  <cols>
    <col min="1" max="1" width="13.85546875" customWidth="1"/>
    <col min="2" max="2" width="8.7109375" style="9" customWidth="1"/>
    <col min="3" max="3" width="8" style="3" customWidth="1"/>
    <col min="4" max="4" width="8.7109375" style="9" customWidth="1"/>
    <col min="5" max="5" width="7.42578125" style="3" customWidth="1"/>
    <col min="6" max="6" width="0.7109375" style="3" customWidth="1"/>
    <col min="7" max="7" width="8.7109375" style="2" customWidth="1"/>
    <col min="8" max="8" width="8" style="3" customWidth="1"/>
    <col min="9" max="9" width="8.7109375" style="2" customWidth="1"/>
    <col min="10" max="10" width="8.140625" style="3" customWidth="1"/>
    <col min="11" max="11" width="8.28515625" customWidth="1"/>
    <col min="12" max="12" width="10.42578125" bestFit="1" customWidth="1"/>
    <col min="13" max="13" width="10.140625" bestFit="1" customWidth="1"/>
    <col min="16" max="16" width="11.140625" bestFit="1" customWidth="1"/>
    <col min="18" max="18" width="10" bestFit="1" customWidth="1"/>
  </cols>
  <sheetData>
    <row r="1" spans="1:11" ht="10.5" customHeight="1" x14ac:dyDescent="0.2">
      <c r="A1" s="478" t="s">
        <v>243</v>
      </c>
      <c r="B1" s="478"/>
      <c r="C1" s="478"/>
      <c r="D1" s="478"/>
      <c r="E1" s="478"/>
      <c r="F1" s="182"/>
    </row>
    <row r="2" spans="1:11" ht="12.75" customHeight="1" x14ac:dyDescent="0.2">
      <c r="A2" s="479" t="s">
        <v>396</v>
      </c>
      <c r="B2" s="479"/>
      <c r="C2" s="479"/>
      <c r="D2" s="479"/>
      <c r="E2" s="479"/>
      <c r="F2" s="479"/>
      <c r="G2" s="479"/>
      <c r="H2" s="479"/>
      <c r="I2" s="479"/>
      <c r="J2" s="479"/>
    </row>
    <row r="3" spans="1:11" ht="36" customHeight="1" thickBot="1" x14ac:dyDescent="0.25">
      <c r="A3" s="488" t="s">
        <v>409</v>
      </c>
      <c r="B3" s="488"/>
      <c r="C3" s="488"/>
      <c r="D3" s="488"/>
      <c r="E3" s="488"/>
      <c r="F3" s="488"/>
      <c r="G3" s="488"/>
      <c r="H3" s="488"/>
      <c r="I3" s="488"/>
      <c r="J3" s="488"/>
    </row>
    <row r="4" spans="1:11" ht="7.5" customHeight="1" thickBot="1" x14ac:dyDescent="0.25">
      <c r="A4" s="60"/>
      <c r="B4" s="61"/>
      <c r="C4" s="61"/>
      <c r="D4" s="61"/>
      <c r="E4" s="61"/>
      <c r="F4" s="61"/>
      <c r="G4" s="61"/>
      <c r="H4" s="61"/>
      <c r="I4" s="61"/>
      <c r="J4" s="61"/>
    </row>
    <row r="5" spans="1:11" ht="18" customHeight="1" x14ac:dyDescent="0.2">
      <c r="A5" s="483" t="s">
        <v>410</v>
      </c>
      <c r="B5" s="484"/>
      <c r="C5" s="484"/>
      <c r="D5" s="484"/>
      <c r="E5" s="484"/>
      <c r="F5" s="484"/>
      <c r="G5" s="484"/>
      <c r="H5" s="484"/>
      <c r="I5" s="484"/>
      <c r="J5" s="484"/>
    </row>
    <row r="6" spans="1:11" ht="9.1999999999999993" customHeight="1" x14ac:dyDescent="0.2">
      <c r="A6" s="109"/>
      <c r="B6" s="485" t="s">
        <v>264</v>
      </c>
      <c r="C6" s="485"/>
      <c r="D6" s="485"/>
      <c r="E6" s="485"/>
      <c r="F6" s="188"/>
      <c r="G6" s="485" t="s">
        <v>265</v>
      </c>
      <c r="H6" s="485"/>
      <c r="I6" s="485"/>
      <c r="J6" s="485"/>
    </row>
    <row r="7" spans="1:11" ht="18.600000000000001" customHeight="1" x14ac:dyDescent="0.2">
      <c r="A7" s="57"/>
      <c r="B7" s="57"/>
      <c r="C7" s="490" t="s">
        <v>263</v>
      </c>
      <c r="D7" s="490"/>
      <c r="E7" s="312"/>
      <c r="F7" s="57"/>
      <c r="G7" s="114"/>
      <c r="H7" s="490" t="s">
        <v>263</v>
      </c>
      <c r="I7" s="490"/>
      <c r="J7" s="312"/>
    </row>
    <row r="8" spans="1:11" ht="27.95" customHeight="1" x14ac:dyDescent="0.2">
      <c r="A8" s="83"/>
      <c r="B8" s="198" t="s">
        <v>121</v>
      </c>
      <c r="C8" s="198" t="s">
        <v>122</v>
      </c>
      <c r="D8" s="198" t="s">
        <v>123</v>
      </c>
      <c r="E8" s="311" t="s">
        <v>0</v>
      </c>
      <c r="F8" s="184"/>
      <c r="G8" s="198" t="s">
        <v>121</v>
      </c>
      <c r="H8" s="198" t="s">
        <v>122</v>
      </c>
      <c r="I8" s="198" t="s">
        <v>123</v>
      </c>
      <c r="J8" s="172" t="s">
        <v>0</v>
      </c>
      <c r="K8" s="11"/>
    </row>
    <row r="9" spans="1:11" ht="9.1999999999999993" customHeight="1" x14ac:dyDescent="0.2">
      <c r="A9" s="20" t="s">
        <v>21</v>
      </c>
      <c r="B9" s="256">
        <v>4799342</v>
      </c>
      <c r="C9" s="256">
        <v>6424389</v>
      </c>
      <c r="D9" s="277">
        <v>1587977</v>
      </c>
      <c r="E9" s="256">
        <v>12811708</v>
      </c>
      <c r="F9" s="44"/>
      <c r="G9" s="256">
        <v>8520027</v>
      </c>
      <c r="H9" s="256">
        <v>14556796</v>
      </c>
      <c r="I9" s="256">
        <v>14294350</v>
      </c>
      <c r="J9" s="256">
        <v>37371173</v>
      </c>
      <c r="K9" s="11"/>
    </row>
    <row r="10" spans="1:11" ht="9.1999999999999993" customHeight="1" x14ac:dyDescent="0.2">
      <c r="A10" s="93" t="s">
        <v>342</v>
      </c>
      <c r="B10" s="226">
        <v>4738020</v>
      </c>
      <c r="C10" s="226">
        <v>5783473</v>
      </c>
      <c r="D10" s="237">
        <v>1272670</v>
      </c>
      <c r="E10" s="226">
        <v>11794163</v>
      </c>
      <c r="F10" s="100"/>
      <c r="G10" s="226">
        <v>7664183</v>
      </c>
      <c r="H10" s="226">
        <v>9503474</v>
      </c>
      <c r="I10" s="226">
        <v>2004343</v>
      </c>
      <c r="J10" s="226">
        <v>19172000</v>
      </c>
      <c r="K10" s="11"/>
    </row>
    <row r="11" spans="1:11" ht="9.1999999999999993" customHeight="1" x14ac:dyDescent="0.2">
      <c r="A11" s="93" t="s">
        <v>80</v>
      </c>
      <c r="B11" s="226">
        <v>61322</v>
      </c>
      <c r="C11" s="226">
        <v>640916</v>
      </c>
      <c r="D11" s="237">
        <v>315307</v>
      </c>
      <c r="E11" s="226">
        <v>1017545</v>
      </c>
      <c r="F11" s="100"/>
      <c r="G11" s="226">
        <v>855844</v>
      </c>
      <c r="H11" s="226">
        <v>5053322</v>
      </c>
      <c r="I11" s="226">
        <v>12290007</v>
      </c>
      <c r="J11" s="226">
        <v>18199173</v>
      </c>
      <c r="K11" s="11"/>
    </row>
    <row r="12" spans="1:11" ht="9.1999999999999993" customHeight="1" x14ac:dyDescent="0.2">
      <c r="A12" s="20" t="s">
        <v>65</v>
      </c>
      <c r="B12" s="278">
        <v>26674337</v>
      </c>
      <c r="C12" s="278">
        <v>1229560</v>
      </c>
      <c r="D12" s="279">
        <v>309022</v>
      </c>
      <c r="E12" s="278">
        <v>28212919</v>
      </c>
      <c r="F12" s="45"/>
      <c r="G12" s="278">
        <v>150741284</v>
      </c>
      <c r="H12" s="278">
        <v>6052563</v>
      </c>
      <c r="I12" s="278">
        <v>2590345</v>
      </c>
      <c r="J12" s="278">
        <v>159384192</v>
      </c>
    </row>
    <row r="13" spans="1:11" ht="9.1999999999999993" customHeight="1" x14ac:dyDescent="0.2">
      <c r="A13" s="20" t="s">
        <v>66</v>
      </c>
      <c r="B13" s="278">
        <v>6924868</v>
      </c>
      <c r="C13" s="278">
        <v>376939</v>
      </c>
      <c r="D13" s="279">
        <v>84118</v>
      </c>
      <c r="E13" s="278">
        <v>7385925</v>
      </c>
      <c r="F13" s="45"/>
      <c r="G13" s="278">
        <v>26985789</v>
      </c>
      <c r="H13" s="278">
        <v>1492777</v>
      </c>
      <c r="I13" s="278">
        <v>798378</v>
      </c>
      <c r="J13" s="278">
        <v>29276944</v>
      </c>
      <c r="K13" s="1"/>
    </row>
    <row r="14" spans="1:11" ht="9.1999999999999993" customHeight="1" x14ac:dyDescent="0.2">
      <c r="A14" s="20" t="s">
        <v>67</v>
      </c>
      <c r="B14" s="278">
        <v>1017384</v>
      </c>
      <c r="C14" s="278">
        <v>1092296</v>
      </c>
      <c r="D14" s="279">
        <v>354105</v>
      </c>
      <c r="E14" s="278">
        <v>2463785</v>
      </c>
      <c r="F14" s="45"/>
      <c r="G14" s="278">
        <v>2802194</v>
      </c>
      <c r="H14" s="278">
        <v>5293048</v>
      </c>
      <c r="I14" s="278">
        <v>5050508</v>
      </c>
      <c r="J14" s="278">
        <v>13145750</v>
      </c>
      <c r="K14" s="5"/>
    </row>
    <row r="15" spans="1:11" ht="9.1999999999999993" customHeight="1" thickBot="1" x14ac:dyDescent="0.25">
      <c r="A15" s="33" t="s">
        <v>68</v>
      </c>
      <c r="B15" s="257">
        <v>2596710</v>
      </c>
      <c r="C15" s="257">
        <v>269265</v>
      </c>
      <c r="D15" s="280">
        <v>53215</v>
      </c>
      <c r="E15" s="257">
        <v>2919190</v>
      </c>
      <c r="F15" s="112"/>
      <c r="G15" s="257">
        <v>4988216</v>
      </c>
      <c r="H15" s="287">
        <v>838430</v>
      </c>
      <c r="I15" s="287">
        <v>360537</v>
      </c>
      <c r="J15" s="287">
        <v>6187183</v>
      </c>
      <c r="K15" s="3"/>
    </row>
    <row r="16" spans="1:11" ht="9.1999999999999993" customHeight="1" x14ac:dyDescent="0.2">
      <c r="A16" s="105" t="s">
        <v>0</v>
      </c>
      <c r="B16" s="169">
        <v>42012641</v>
      </c>
      <c r="C16" s="169">
        <v>9392449</v>
      </c>
      <c r="D16" s="168">
        <v>2388437</v>
      </c>
      <c r="E16" s="169">
        <v>53793527</v>
      </c>
      <c r="F16" s="132"/>
      <c r="G16" s="169">
        <v>194037510</v>
      </c>
      <c r="H16" s="169">
        <v>28233614</v>
      </c>
      <c r="I16" s="169">
        <v>23094118</v>
      </c>
      <c r="J16" s="169">
        <v>245365242</v>
      </c>
      <c r="K16" s="3"/>
    </row>
    <row r="17" spans="1:11" ht="9.1999999999999993" customHeight="1" x14ac:dyDescent="0.2">
      <c r="A17" s="181"/>
      <c r="B17" s="256"/>
      <c r="C17" s="281"/>
      <c r="D17" s="256"/>
      <c r="E17" s="282"/>
      <c r="F17" s="135"/>
      <c r="G17" s="256"/>
      <c r="H17" s="277"/>
      <c r="I17" s="256"/>
      <c r="J17" s="277"/>
      <c r="K17" s="3"/>
    </row>
    <row r="18" spans="1:11" ht="9.1999999999999993" customHeight="1" x14ac:dyDescent="0.2">
      <c r="A18" s="254" t="s">
        <v>309</v>
      </c>
      <c r="B18" s="256"/>
      <c r="C18" s="407"/>
      <c r="D18" s="256"/>
      <c r="E18" s="282"/>
      <c r="F18" s="135"/>
      <c r="G18" s="256"/>
      <c r="H18" s="277"/>
      <c r="I18" s="256"/>
      <c r="J18" s="277"/>
      <c r="K18" s="3"/>
    </row>
    <row r="19" spans="1:11" ht="9.1999999999999993" customHeight="1" x14ac:dyDescent="0.2">
      <c r="A19" s="255" t="s">
        <v>21</v>
      </c>
      <c r="B19" s="273">
        <f>(B9/$E9)*100</f>
        <v>37.460594637342652</v>
      </c>
      <c r="C19" s="273">
        <f t="shared" ref="C19:D19" si="0">(C9/$E9)*100</f>
        <v>50.144672357502998</v>
      </c>
      <c r="D19" s="271">
        <f t="shared" si="0"/>
        <v>12.394733005154347</v>
      </c>
      <c r="E19" s="288">
        <v>100</v>
      </c>
      <c r="F19" s="134"/>
      <c r="G19" s="288">
        <f>(G9/$J9)*100</f>
        <v>22.798393296351708</v>
      </c>
      <c r="H19" s="288">
        <f t="shared" ref="H19:I19" si="1">(H9/$J9)*100</f>
        <v>38.951937633854847</v>
      </c>
      <c r="I19" s="288">
        <f t="shared" si="1"/>
        <v>38.249669069793448</v>
      </c>
      <c r="J19" s="288">
        <v>100</v>
      </c>
      <c r="K19" s="3"/>
    </row>
    <row r="20" spans="1:11" ht="9.1999999999999993" customHeight="1" x14ac:dyDescent="0.2">
      <c r="A20" s="214" t="s">
        <v>342</v>
      </c>
      <c r="B20" s="245">
        <f t="shared" ref="B20:D20" si="2">(B10/$E10)*100</f>
        <v>40.17258367550118</v>
      </c>
      <c r="C20" s="245">
        <f t="shared" si="2"/>
        <v>49.036739614332951</v>
      </c>
      <c r="D20" s="249">
        <f t="shared" si="2"/>
        <v>10.790676710165869</v>
      </c>
      <c r="E20" s="289">
        <v>100</v>
      </c>
      <c r="F20" s="101"/>
      <c r="G20" s="289">
        <f t="shared" ref="G20:I20" si="3">(G10/$J10)*100</f>
        <v>39.975918005424575</v>
      </c>
      <c r="H20" s="289">
        <f t="shared" si="3"/>
        <v>49.569549342791568</v>
      </c>
      <c r="I20" s="289">
        <f t="shared" si="3"/>
        <v>10.454532651783852</v>
      </c>
      <c r="J20" s="289">
        <v>100</v>
      </c>
      <c r="K20" s="3"/>
    </row>
    <row r="21" spans="1:11" ht="9.1999999999999993" customHeight="1" x14ac:dyDescent="0.2">
      <c r="A21" s="214" t="s">
        <v>80</v>
      </c>
      <c r="B21" s="245">
        <f t="shared" ref="B21:D21" si="4">(B11/$E11)*100</f>
        <v>6.026465659995381</v>
      </c>
      <c r="C21" s="245">
        <f t="shared" si="4"/>
        <v>62.986501825472097</v>
      </c>
      <c r="D21" s="249">
        <f t="shared" si="4"/>
        <v>30.987032514532526</v>
      </c>
      <c r="E21" s="289">
        <v>100</v>
      </c>
      <c r="F21" s="101"/>
      <c r="G21" s="289">
        <f t="shared" ref="G21:I21" si="5">(G11/$J11)*100</f>
        <v>4.7026532469360012</v>
      </c>
      <c r="H21" s="289">
        <f t="shared" si="5"/>
        <v>27.766767204202083</v>
      </c>
      <c r="I21" s="289">
        <f t="shared" si="5"/>
        <v>67.530579548861908</v>
      </c>
      <c r="J21" s="289">
        <v>100</v>
      </c>
      <c r="K21" s="3"/>
    </row>
    <row r="22" spans="1:11" ht="9.1999999999999993" customHeight="1" x14ac:dyDescent="0.2">
      <c r="A22" s="255" t="s">
        <v>65</v>
      </c>
      <c r="B22" s="274">
        <f t="shared" ref="B22:D22" si="6">(B12/$E12)*100</f>
        <v>94.546533806019866</v>
      </c>
      <c r="C22" s="274">
        <f t="shared" si="6"/>
        <v>4.3581452879795952</v>
      </c>
      <c r="D22" s="272">
        <f t="shared" si="6"/>
        <v>1.0953209060005453</v>
      </c>
      <c r="E22" s="290">
        <v>100</v>
      </c>
      <c r="F22" s="58"/>
      <c r="G22" s="290">
        <f t="shared" ref="G22:I22" si="7">(G12/$J12)*100</f>
        <v>94.577311657105867</v>
      </c>
      <c r="H22" s="290">
        <f t="shared" si="7"/>
        <v>3.7974675681763972</v>
      </c>
      <c r="I22" s="290">
        <f t="shared" si="7"/>
        <v>1.6252207747177334</v>
      </c>
      <c r="J22" s="290">
        <v>100</v>
      </c>
      <c r="K22" s="3"/>
    </row>
    <row r="23" spans="1:11" ht="9.1999999999999993" customHeight="1" x14ac:dyDescent="0.2">
      <c r="A23" s="255" t="s">
        <v>66</v>
      </c>
      <c r="B23" s="274">
        <f t="shared" ref="B23:D23" si="8">(B13/$E13)*100</f>
        <v>93.7576268375322</v>
      </c>
      <c r="C23" s="274">
        <f t="shared" si="8"/>
        <v>5.1034772218780988</v>
      </c>
      <c r="D23" s="272">
        <f t="shared" si="8"/>
        <v>1.1388959405897026</v>
      </c>
      <c r="E23" s="290">
        <v>100</v>
      </c>
      <c r="F23" s="58"/>
      <c r="G23" s="290">
        <f t="shared" ref="G23:I23" si="9">(G13/$J13)*100</f>
        <v>92.174200285384984</v>
      </c>
      <c r="H23" s="290">
        <f t="shared" si="9"/>
        <v>5.0988142751511223</v>
      </c>
      <c r="I23" s="290">
        <f t="shared" si="9"/>
        <v>2.7269854394639004</v>
      </c>
      <c r="J23" s="290">
        <v>100</v>
      </c>
      <c r="K23" s="3"/>
    </row>
    <row r="24" spans="1:11" ht="9.1999999999999993" customHeight="1" x14ac:dyDescent="0.2">
      <c r="A24" s="255" t="s">
        <v>67</v>
      </c>
      <c r="B24" s="274">
        <f t="shared" ref="B24:D24" si="10">(B14/$E14)*100</f>
        <v>41.293538194282377</v>
      </c>
      <c r="C24" s="274">
        <f t="shared" si="10"/>
        <v>44.334063240096036</v>
      </c>
      <c r="D24" s="272">
        <f t="shared" si="10"/>
        <v>14.372398565621594</v>
      </c>
      <c r="E24" s="290">
        <v>100</v>
      </c>
      <c r="F24" s="58"/>
      <c r="G24" s="290">
        <f t="shared" ref="G24:I24" si="11">(G14/$J14)*100</f>
        <v>21.316349390487417</v>
      </c>
      <c r="H24" s="290">
        <f t="shared" si="11"/>
        <v>40.264328775459752</v>
      </c>
      <c r="I24" s="290">
        <f t="shared" si="11"/>
        <v>38.41932183405283</v>
      </c>
      <c r="J24" s="290">
        <v>100</v>
      </c>
      <c r="K24" s="3"/>
    </row>
    <row r="25" spans="1:11" ht="9.1999999999999993" customHeight="1" thickBot="1" x14ac:dyDescent="0.25">
      <c r="A25" s="207" t="s">
        <v>68</v>
      </c>
      <c r="B25" s="283">
        <f t="shared" ref="B25:D25" si="12">(B15/$E15)*100</f>
        <v>88.953100003768171</v>
      </c>
      <c r="C25" s="283">
        <f t="shared" si="12"/>
        <v>9.2239628116018491</v>
      </c>
      <c r="D25" s="284">
        <f t="shared" si="12"/>
        <v>1.8229371846299829</v>
      </c>
      <c r="E25" s="291">
        <v>100</v>
      </c>
      <c r="F25" s="110"/>
      <c r="G25" s="291">
        <f t="shared" ref="G25:I25" si="13">(G15/$J15)*100</f>
        <v>80.621762763441779</v>
      </c>
      <c r="H25" s="291">
        <f t="shared" si="13"/>
        <v>13.551078091596775</v>
      </c>
      <c r="I25" s="291">
        <f t="shared" si="13"/>
        <v>5.8271591449614473</v>
      </c>
      <c r="J25" s="291">
        <v>100</v>
      </c>
      <c r="K25" s="3"/>
    </row>
    <row r="26" spans="1:11" ht="9.1999999999999993" customHeight="1" x14ac:dyDescent="0.2">
      <c r="A26" s="219" t="s">
        <v>84</v>
      </c>
      <c r="B26" s="285">
        <f t="shared" ref="B26:D26" si="14">(B16/$E16)*100</f>
        <v>78.099807435939269</v>
      </c>
      <c r="C26" s="285">
        <f t="shared" si="14"/>
        <v>17.460184382407199</v>
      </c>
      <c r="D26" s="286">
        <f t="shared" si="14"/>
        <v>4.4400081816535284</v>
      </c>
      <c r="E26" s="205">
        <v>100</v>
      </c>
      <c r="F26" s="111"/>
      <c r="G26" s="205">
        <f t="shared" ref="G26:I26" si="15">(G16/$J16)*100</f>
        <v>79.081090874313816</v>
      </c>
      <c r="H26" s="205">
        <f t="shared" si="15"/>
        <v>11.506769976816846</v>
      </c>
      <c r="I26" s="205">
        <f t="shared" si="15"/>
        <v>9.4121391488693416</v>
      </c>
      <c r="J26" s="205">
        <v>100</v>
      </c>
      <c r="K26" s="3"/>
    </row>
    <row r="27" spans="1:11" ht="10.5" customHeight="1" x14ac:dyDescent="0.2">
      <c r="A27" s="489" t="s">
        <v>259</v>
      </c>
      <c r="B27" s="489"/>
      <c r="C27" s="489"/>
      <c r="D27" s="489"/>
      <c r="E27" s="489"/>
      <c r="F27" s="489"/>
      <c r="G27" s="489"/>
      <c r="H27" s="489"/>
      <c r="I27" s="489"/>
      <c r="J27" s="489"/>
      <c r="K27" s="3"/>
    </row>
    <row r="28" spans="1:11" ht="10.5" customHeight="1" x14ac:dyDescent="0.2">
      <c r="A28" s="486" t="s">
        <v>469</v>
      </c>
      <c r="B28" s="487"/>
      <c r="C28" s="487"/>
      <c r="D28" s="487"/>
      <c r="E28" s="487"/>
      <c r="F28" s="487"/>
      <c r="G28" s="487"/>
      <c r="H28" s="487"/>
      <c r="I28" s="487"/>
      <c r="J28" s="487"/>
      <c r="K28" s="3"/>
    </row>
    <row r="29" spans="1:11" ht="18" customHeight="1" x14ac:dyDescent="0.2">
      <c r="A29" s="482"/>
      <c r="B29" s="482"/>
      <c r="C29" s="482"/>
      <c r="D29" s="482"/>
      <c r="E29" s="482"/>
      <c r="F29" s="482"/>
      <c r="G29" s="482"/>
      <c r="H29" s="51"/>
      <c r="I29" s="50"/>
      <c r="J29" s="51"/>
      <c r="K29" s="3"/>
    </row>
    <row r="32" spans="1:11" ht="12.75" customHeight="1" x14ac:dyDescent="0.2"/>
    <row r="53" ht="12.75" customHeight="1" x14ac:dyDescent="0.2"/>
    <row r="57" ht="12.75" customHeight="1" x14ac:dyDescent="0.2"/>
    <row r="79" ht="12.75" customHeight="1" x14ac:dyDescent="0.2"/>
    <row r="83" ht="12.75" customHeight="1" x14ac:dyDescent="0.2"/>
    <row r="104" ht="12.75" customHeight="1" x14ac:dyDescent="0.2"/>
    <row r="108" ht="12.75" customHeight="1" x14ac:dyDescent="0.2"/>
  </sheetData>
  <mergeCells count="12">
    <mergeCell ref="A28:J28"/>
    <mergeCell ref="A29:G29"/>
    <mergeCell ref="A3:J3"/>
    <mergeCell ref="A27:J27"/>
    <mergeCell ref="C7:D7"/>
    <mergeCell ref="H7:I7"/>
    <mergeCell ref="A1:E1"/>
    <mergeCell ref="A2:G2"/>
    <mergeCell ref="H2:J2"/>
    <mergeCell ref="A5:J5"/>
    <mergeCell ref="B6:E6"/>
    <mergeCell ref="G6:J6"/>
  </mergeCells>
  <pageMargins left="1.05" right="1.05" top="0.5" bottom="0.25" header="0" footer="0"/>
  <pageSetup orientation="portrait" r:id="rId1"/>
  <headerFooter alignWithMargins="0"/>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showGridLines="0" view="pageLayout" zoomScale="166" zoomScaleNormal="145" zoomScaleSheetLayoutView="100" zoomScalePageLayoutView="166" workbookViewId="0">
      <selection activeCell="I32" sqref="I32"/>
    </sheetView>
  </sheetViews>
  <sheetFormatPr defaultColWidth="9.140625" defaultRowHeight="12.75" x14ac:dyDescent="0.2"/>
  <cols>
    <col min="1" max="1" width="8.85546875" customWidth="1"/>
    <col min="2" max="2" width="9.140625" style="9" customWidth="1"/>
    <col min="3" max="3" width="9.140625" style="3" customWidth="1"/>
    <col min="4" max="4" width="9.7109375" style="9" customWidth="1"/>
    <col min="5" max="5" width="8.5703125" style="3" customWidth="1"/>
    <col min="6" max="6" width="0.7109375" style="3" customWidth="1"/>
    <col min="7" max="7" width="9.140625" style="2" customWidth="1"/>
    <col min="8" max="8" width="9.28515625" style="3" customWidth="1"/>
    <col min="9" max="9" width="9.5703125" style="2" customWidth="1"/>
    <col min="10" max="10" width="9.140625" style="3" customWidth="1"/>
    <col min="12" max="12" width="10.42578125" bestFit="1" customWidth="1"/>
    <col min="13" max="13" width="10.140625" bestFit="1" customWidth="1"/>
    <col min="16" max="16" width="11.140625" bestFit="1" customWidth="1"/>
    <col min="18" max="18" width="10" bestFit="1" customWidth="1"/>
  </cols>
  <sheetData>
    <row r="1" spans="1:11" ht="9.75" customHeight="1" x14ac:dyDescent="0.2">
      <c r="A1" s="478" t="s">
        <v>245</v>
      </c>
      <c r="B1" s="478"/>
      <c r="C1" s="478"/>
      <c r="D1" s="478"/>
      <c r="E1" s="478"/>
      <c r="F1" s="182"/>
    </row>
    <row r="2" spans="1:11" ht="12.75" customHeight="1" x14ac:dyDescent="0.2">
      <c r="A2" s="479" t="s">
        <v>396</v>
      </c>
      <c r="B2" s="479"/>
      <c r="C2" s="479"/>
      <c r="D2" s="479"/>
      <c r="E2" s="479"/>
      <c r="F2" s="479"/>
      <c r="G2" s="479"/>
      <c r="H2" s="479"/>
      <c r="I2" s="479"/>
      <c r="J2" s="479"/>
    </row>
    <row r="3" spans="1:11" ht="36" customHeight="1" thickBot="1" x14ac:dyDescent="0.25">
      <c r="A3" s="488" t="s">
        <v>411</v>
      </c>
      <c r="B3" s="488"/>
      <c r="C3" s="488"/>
      <c r="D3" s="488"/>
      <c r="E3" s="488"/>
      <c r="F3" s="488"/>
      <c r="G3" s="488"/>
      <c r="H3" s="488"/>
      <c r="I3" s="488"/>
      <c r="J3" s="488"/>
    </row>
    <row r="4" spans="1:11" ht="7.5" customHeight="1" thickBot="1" x14ac:dyDescent="0.25">
      <c r="A4" s="60"/>
      <c r="B4" s="61"/>
      <c r="C4" s="61"/>
      <c r="D4" s="61"/>
      <c r="E4" s="61"/>
      <c r="F4" s="61"/>
      <c r="G4" s="61"/>
      <c r="H4" s="61"/>
      <c r="I4" s="61"/>
      <c r="J4" s="61"/>
    </row>
    <row r="5" spans="1:11" ht="18" customHeight="1" x14ac:dyDescent="0.2">
      <c r="A5" s="483" t="s">
        <v>412</v>
      </c>
      <c r="B5" s="484"/>
      <c r="C5" s="484"/>
      <c r="D5" s="484"/>
      <c r="E5" s="484"/>
      <c r="F5" s="484"/>
      <c r="G5" s="484"/>
      <c r="H5" s="484"/>
      <c r="I5" s="484"/>
      <c r="J5" s="484"/>
    </row>
    <row r="6" spans="1:11" ht="9.1999999999999993" customHeight="1" x14ac:dyDescent="0.2">
      <c r="A6" s="116"/>
      <c r="B6" s="485" t="s">
        <v>264</v>
      </c>
      <c r="C6" s="485"/>
      <c r="D6" s="485"/>
      <c r="E6" s="485"/>
      <c r="F6" s="188"/>
      <c r="G6" s="485" t="s">
        <v>265</v>
      </c>
      <c r="H6" s="485"/>
      <c r="I6" s="485"/>
      <c r="J6" s="485"/>
    </row>
    <row r="7" spans="1:11" ht="18.75" customHeight="1" x14ac:dyDescent="0.2">
      <c r="A7" s="57"/>
      <c r="B7" s="57"/>
      <c r="C7" s="490" t="s">
        <v>263</v>
      </c>
      <c r="D7" s="490"/>
      <c r="E7" s="313"/>
      <c r="F7" s="57"/>
      <c r="G7" s="114"/>
      <c r="H7" s="490" t="s">
        <v>263</v>
      </c>
      <c r="I7" s="490"/>
      <c r="J7" s="313"/>
    </row>
    <row r="8" spans="1:11" ht="27.75" customHeight="1" x14ac:dyDescent="0.2">
      <c r="A8" s="181"/>
      <c r="B8" s="210" t="s">
        <v>121</v>
      </c>
      <c r="C8" s="210" t="s">
        <v>122</v>
      </c>
      <c r="D8" s="210" t="s">
        <v>123</v>
      </c>
      <c r="E8" s="210" t="s">
        <v>0</v>
      </c>
      <c r="F8" s="210"/>
      <c r="G8" s="210" t="s">
        <v>121</v>
      </c>
      <c r="H8" s="210" t="s">
        <v>122</v>
      </c>
      <c r="I8" s="210" t="s">
        <v>123</v>
      </c>
      <c r="J8" s="210" t="s">
        <v>0</v>
      </c>
      <c r="K8" s="11"/>
    </row>
    <row r="9" spans="1:11" ht="9.1999999999999993" customHeight="1" x14ac:dyDescent="0.2">
      <c r="A9" s="387" t="s">
        <v>337</v>
      </c>
      <c r="B9" s="393">
        <v>10376</v>
      </c>
      <c r="C9" s="393">
        <v>139781</v>
      </c>
      <c r="D9" s="393">
        <v>192016</v>
      </c>
      <c r="E9" s="295">
        <v>342173</v>
      </c>
      <c r="F9" s="191"/>
      <c r="G9" s="295">
        <v>55727</v>
      </c>
      <c r="H9" s="295">
        <v>233649</v>
      </c>
      <c r="I9" s="295">
        <v>1260222</v>
      </c>
      <c r="J9" s="295">
        <v>1549598</v>
      </c>
      <c r="K9" s="1"/>
    </row>
    <row r="10" spans="1:11" ht="9.1999999999999993" customHeight="1" x14ac:dyDescent="0.2">
      <c r="A10" s="387" t="s">
        <v>338</v>
      </c>
      <c r="B10" s="267">
        <v>32754</v>
      </c>
      <c r="C10" s="267">
        <v>261316</v>
      </c>
      <c r="D10" s="267">
        <v>77930</v>
      </c>
      <c r="E10" s="237">
        <v>372000</v>
      </c>
      <c r="F10" s="100"/>
      <c r="G10" s="237">
        <v>86536</v>
      </c>
      <c r="H10" s="237">
        <v>446866</v>
      </c>
      <c r="I10" s="237">
        <v>1808669</v>
      </c>
      <c r="J10" s="237">
        <v>2342071</v>
      </c>
      <c r="K10" s="5"/>
    </row>
    <row r="11" spans="1:11" s="318" customFormat="1" ht="9.1999999999999993" customHeight="1" x14ac:dyDescent="0.2">
      <c r="A11" s="387" t="s">
        <v>339</v>
      </c>
      <c r="B11" s="297">
        <v>16128</v>
      </c>
      <c r="C11" s="297">
        <v>218337</v>
      </c>
      <c r="D11" s="297">
        <v>40837</v>
      </c>
      <c r="E11" s="296">
        <v>275302</v>
      </c>
      <c r="F11" s="117"/>
      <c r="G11" s="296">
        <v>121685</v>
      </c>
      <c r="H11" s="296">
        <v>864986</v>
      </c>
      <c r="I11" s="296">
        <v>2461480</v>
      </c>
      <c r="J11" s="296">
        <v>3448151</v>
      </c>
      <c r="K11" s="5"/>
    </row>
    <row r="12" spans="1:11" s="365" customFormat="1" ht="9.1999999999999993" customHeight="1" x14ac:dyDescent="0.2">
      <c r="A12" s="387" t="s">
        <v>340</v>
      </c>
      <c r="B12" s="297">
        <v>2064</v>
      </c>
      <c r="C12" s="297">
        <v>21482</v>
      </c>
      <c r="D12" s="297">
        <v>4524</v>
      </c>
      <c r="E12" s="296">
        <v>28070</v>
      </c>
      <c r="F12" s="117"/>
      <c r="G12" s="296">
        <v>104170</v>
      </c>
      <c r="H12" s="296">
        <v>788405</v>
      </c>
      <c r="I12" s="296">
        <v>1781576</v>
      </c>
      <c r="J12" s="296">
        <v>2674151</v>
      </c>
      <c r="K12" s="5"/>
    </row>
    <row r="13" spans="1:11" ht="9.1999999999999993" customHeight="1" thickBot="1" x14ac:dyDescent="0.25">
      <c r="A13" s="388" t="s">
        <v>341</v>
      </c>
      <c r="B13" s="390" t="s">
        <v>180</v>
      </c>
      <c r="C13" s="390" t="s">
        <v>180</v>
      </c>
      <c r="D13" s="390" t="s">
        <v>180</v>
      </c>
      <c r="E13" s="391" t="s">
        <v>180</v>
      </c>
      <c r="F13" s="117"/>
      <c r="G13" s="296">
        <v>487726</v>
      </c>
      <c r="H13" s="242">
        <v>2719416</v>
      </c>
      <c r="I13" s="242">
        <v>4978060</v>
      </c>
      <c r="J13" s="242">
        <v>8185202</v>
      </c>
      <c r="K13" s="3"/>
    </row>
    <row r="14" spans="1:11" ht="9.1999999999999993" customHeight="1" x14ac:dyDescent="0.2">
      <c r="A14" s="105" t="s">
        <v>0</v>
      </c>
      <c r="B14" s="269">
        <v>61322</v>
      </c>
      <c r="C14" s="269">
        <v>640916</v>
      </c>
      <c r="D14" s="269">
        <v>315307</v>
      </c>
      <c r="E14" s="168">
        <v>1017545</v>
      </c>
      <c r="F14" s="132"/>
      <c r="G14" s="168">
        <v>855844</v>
      </c>
      <c r="H14" s="168">
        <v>5053322</v>
      </c>
      <c r="I14" s="168">
        <v>12290007</v>
      </c>
      <c r="J14" s="168">
        <v>18199173</v>
      </c>
      <c r="K14" s="3"/>
    </row>
    <row r="15" spans="1:11" ht="9.1999999999999993" customHeight="1" x14ac:dyDescent="0.2">
      <c r="A15" s="181"/>
      <c r="B15" s="44"/>
      <c r="C15" s="135"/>
      <c r="D15" s="44"/>
      <c r="E15" s="135"/>
      <c r="F15" s="135"/>
      <c r="G15" s="44"/>
      <c r="H15" s="135"/>
      <c r="I15" s="44"/>
      <c r="J15" s="135"/>
      <c r="K15" s="3"/>
    </row>
    <row r="16" spans="1:11" ht="9.1999999999999993" customHeight="1" x14ac:dyDescent="0.2">
      <c r="A16" s="104" t="s">
        <v>309</v>
      </c>
      <c r="B16" s="44"/>
      <c r="C16" s="135"/>
      <c r="D16" s="44"/>
      <c r="E16" s="135"/>
      <c r="F16" s="135"/>
      <c r="G16" s="44"/>
      <c r="H16" s="135"/>
      <c r="I16" s="44"/>
      <c r="J16" s="135"/>
      <c r="K16" s="3"/>
    </row>
    <row r="17" spans="1:11" ht="9.1999999999999993" customHeight="1" x14ac:dyDescent="0.2">
      <c r="A17" s="387" t="s">
        <v>337</v>
      </c>
      <c r="B17" s="292">
        <f>(B9/$E9)*100</f>
        <v>3.0323842033123594</v>
      </c>
      <c r="C17" s="292">
        <f t="shared" ref="C17:D17" si="0">(C9/$E9)*100</f>
        <v>40.850973045798469</v>
      </c>
      <c r="D17" s="292">
        <f t="shared" si="0"/>
        <v>56.11664275088917</v>
      </c>
      <c r="E17" s="292">
        <v>100</v>
      </c>
      <c r="F17" s="196"/>
      <c r="G17" s="292">
        <f>(G9/$J9)*100</f>
        <v>3.5962230204220709</v>
      </c>
      <c r="H17" s="292">
        <f t="shared" ref="H17:I17" si="1">(H9/$J9)*100</f>
        <v>15.078039594785228</v>
      </c>
      <c r="I17" s="292">
        <f t="shared" si="1"/>
        <v>81.325737384792689</v>
      </c>
      <c r="J17" s="292">
        <v>100</v>
      </c>
      <c r="K17" s="3"/>
    </row>
    <row r="18" spans="1:11" ht="9.1999999999999993" customHeight="1" x14ac:dyDescent="0.2">
      <c r="A18" s="387" t="s">
        <v>338</v>
      </c>
      <c r="B18" s="292">
        <f t="shared" ref="B18:D18" si="2">(B10/$E10)*100</f>
        <v>8.8048387096774192</v>
      </c>
      <c r="C18" s="292">
        <f t="shared" si="2"/>
        <v>70.246236559139788</v>
      </c>
      <c r="D18" s="292">
        <f t="shared" si="2"/>
        <v>20.948924731182796</v>
      </c>
      <c r="E18" s="292">
        <v>100</v>
      </c>
      <c r="F18" s="107"/>
      <c r="G18" s="292">
        <f t="shared" ref="G18:I18" si="3">(G10/$J10)*100</f>
        <v>3.6948495583609549</v>
      </c>
      <c r="H18" s="292">
        <f t="shared" si="3"/>
        <v>19.079951034789293</v>
      </c>
      <c r="I18" s="292">
        <f t="shared" si="3"/>
        <v>77.225199406849754</v>
      </c>
      <c r="J18" s="292">
        <v>100</v>
      </c>
      <c r="K18" s="3"/>
    </row>
    <row r="19" spans="1:11" s="318" customFormat="1" ht="9.1999999999999993" customHeight="1" x14ac:dyDescent="0.2">
      <c r="A19" s="387" t="s">
        <v>339</v>
      </c>
      <c r="B19" s="292">
        <f t="shared" ref="B19:D19" si="4">(B11/$E11)*100</f>
        <v>5.8582938009894585</v>
      </c>
      <c r="C19" s="292">
        <f t="shared" si="4"/>
        <v>79.308177928238806</v>
      </c>
      <c r="D19" s="292">
        <f t="shared" si="4"/>
        <v>14.833528270771733</v>
      </c>
      <c r="E19" s="292">
        <v>100</v>
      </c>
      <c r="F19" s="118"/>
      <c r="G19" s="292">
        <f t="shared" ref="G19:I19" si="5">(G11/$J11)*100</f>
        <v>3.5289927848287386</v>
      </c>
      <c r="H19" s="292">
        <f t="shared" si="5"/>
        <v>25.085502346039952</v>
      </c>
      <c r="I19" s="292">
        <f t="shared" si="5"/>
        <v>71.38550486913131</v>
      </c>
      <c r="J19" s="292">
        <v>100</v>
      </c>
      <c r="K19" s="3"/>
    </row>
    <row r="20" spans="1:11" s="365" customFormat="1" ht="9.1999999999999993" customHeight="1" x14ac:dyDescent="0.2">
      <c r="A20" s="387" t="s">
        <v>340</v>
      </c>
      <c r="B20" s="292">
        <f>(B12/$E12)*100</f>
        <v>7.3530459565372279</v>
      </c>
      <c r="C20" s="292">
        <f t="shared" ref="C20:D20" si="6">(C12/$E12)*100</f>
        <v>76.530103313145702</v>
      </c>
      <c r="D20" s="292">
        <f t="shared" si="6"/>
        <v>16.116850730317065</v>
      </c>
      <c r="E20" s="292">
        <v>100</v>
      </c>
      <c r="F20" s="118"/>
      <c r="G20" s="292">
        <f t="shared" ref="G20:I20" si="7">(G12/$J12)*100</f>
        <v>3.8954419552224238</v>
      </c>
      <c r="H20" s="292">
        <f t="shared" si="7"/>
        <v>29.482441343065517</v>
      </c>
      <c r="I20" s="292">
        <f t="shared" si="7"/>
        <v>66.622116701712059</v>
      </c>
      <c r="J20" s="292">
        <v>100</v>
      </c>
      <c r="K20" s="362"/>
    </row>
    <row r="21" spans="1:11" ht="9.1999999999999993" customHeight="1" thickBot="1" x14ac:dyDescent="0.25">
      <c r="A21" s="388" t="s">
        <v>341</v>
      </c>
      <c r="B21" s="394" t="s">
        <v>180</v>
      </c>
      <c r="C21" s="394" t="s">
        <v>180</v>
      </c>
      <c r="D21" s="394" t="s">
        <v>180</v>
      </c>
      <c r="E21" s="390" t="s">
        <v>180</v>
      </c>
      <c r="F21" s="118"/>
      <c r="G21" s="292">
        <f t="shared" ref="G21:I21" si="8">(G13/$J13)*100</f>
        <v>5.9586311981060458</v>
      </c>
      <c r="H21" s="292">
        <f t="shared" si="8"/>
        <v>33.223566138013453</v>
      </c>
      <c r="I21" s="292">
        <f t="shared" si="8"/>
        <v>60.817802663880506</v>
      </c>
      <c r="J21" s="292">
        <v>100</v>
      </c>
      <c r="K21" s="3"/>
    </row>
    <row r="22" spans="1:11" ht="9.1999999999999993" customHeight="1" x14ac:dyDescent="0.2">
      <c r="A22" s="389" t="s">
        <v>0</v>
      </c>
      <c r="B22" s="294">
        <f>(B14/$E14)*100</f>
        <v>6.026465659995381</v>
      </c>
      <c r="C22" s="294">
        <f t="shared" ref="C22:D22" si="9">(C14/$E14)*100</f>
        <v>62.986501825472097</v>
      </c>
      <c r="D22" s="294">
        <f t="shared" si="9"/>
        <v>30.987032514532526</v>
      </c>
      <c r="E22" s="293">
        <v>100</v>
      </c>
      <c r="F22" s="119"/>
      <c r="G22" s="294">
        <f>(G14/$J14)*100</f>
        <v>4.7026532469360012</v>
      </c>
      <c r="H22" s="294">
        <f t="shared" ref="H22:I22" si="10">(H14/$J14)*100</f>
        <v>27.766767204202083</v>
      </c>
      <c r="I22" s="294">
        <f t="shared" si="10"/>
        <v>67.530579548861908</v>
      </c>
      <c r="J22" s="293">
        <v>100</v>
      </c>
      <c r="K22" s="3"/>
    </row>
    <row r="23" spans="1:11" ht="9.75" customHeight="1" x14ac:dyDescent="0.2">
      <c r="A23" s="486" t="s">
        <v>469</v>
      </c>
      <c r="B23" s="487"/>
      <c r="C23" s="487"/>
      <c r="D23" s="487"/>
      <c r="E23" s="487"/>
      <c r="F23" s="487"/>
      <c r="G23" s="487"/>
      <c r="H23" s="487"/>
      <c r="I23" s="487"/>
      <c r="J23" s="487"/>
      <c r="K23" s="3"/>
    </row>
    <row r="24" spans="1:11" ht="18" customHeight="1" x14ac:dyDescent="0.2">
      <c r="A24" s="482"/>
      <c r="B24" s="482"/>
      <c r="C24" s="482"/>
      <c r="D24" s="482"/>
      <c r="E24" s="482"/>
      <c r="F24" s="482"/>
      <c r="G24" s="482"/>
      <c r="H24" s="51"/>
      <c r="I24" s="50"/>
      <c r="J24" s="51"/>
      <c r="K24" s="3"/>
    </row>
    <row r="27" spans="1:11" ht="12.75" customHeight="1" x14ac:dyDescent="0.2"/>
    <row r="48" ht="12.75" customHeight="1" x14ac:dyDescent="0.2"/>
    <row r="52" ht="12.75" customHeight="1" x14ac:dyDescent="0.2"/>
    <row r="74" ht="12.75" customHeight="1" x14ac:dyDescent="0.2"/>
    <row r="78" ht="12.75" customHeight="1" x14ac:dyDescent="0.2"/>
    <row r="99" ht="12.75" customHeight="1" x14ac:dyDescent="0.2"/>
    <row r="103" ht="12.75" customHeight="1" x14ac:dyDescent="0.2"/>
  </sheetData>
  <mergeCells count="11">
    <mergeCell ref="C7:D7"/>
    <mergeCell ref="H7:I7"/>
    <mergeCell ref="G6:J6"/>
    <mergeCell ref="A23:J23"/>
    <mergeCell ref="A24:G24"/>
    <mergeCell ref="B6:E6"/>
    <mergeCell ref="A1:E1"/>
    <mergeCell ref="A2:G2"/>
    <mergeCell ref="H2:J2"/>
    <mergeCell ref="A3:J3"/>
    <mergeCell ref="A5:J5"/>
  </mergeCells>
  <pageMargins left="1.05" right="1.05" top="0.5" bottom="0.25" header="0" footer="0"/>
  <pageSetup orientation="portrait" r:id="rId1"/>
  <headerFooter alignWithMargins="0"/>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46</vt:i4>
      </vt:variant>
    </vt:vector>
  </HeadingPairs>
  <TitlesOfParts>
    <vt:vector size="92" baseType="lpstr">
      <vt:lpstr>Summary</vt:lpstr>
      <vt:lpstr>1.Population</vt:lpstr>
      <vt:lpstr>2.RaceHispanic</vt:lpstr>
      <vt:lpstr>3.Nativity</vt:lpstr>
      <vt:lpstr>4.HispanicOrigin</vt:lpstr>
      <vt:lpstr>5.HispanicOrigin&amp;Nativity-all</vt:lpstr>
      <vt:lpstr>6.HispanicOrigin&amp;Nativity-18+</vt:lpstr>
      <vt:lpstr>7.English</vt:lpstr>
      <vt:lpstr>8.English-FB</vt:lpstr>
      <vt:lpstr>9.MedianAge</vt:lpstr>
      <vt:lpstr>10.Generations</vt:lpstr>
      <vt:lpstr>11.Ethnicity,Sex&amp;Age</vt:lpstr>
      <vt:lpstr>12.Nativity,Sex&amp;Age</vt:lpstr>
      <vt:lpstr>13.Nativity,Sex&amp;Age-graphic</vt:lpstr>
      <vt:lpstr>14.Marstat</vt:lpstr>
      <vt:lpstr>15.Births</vt:lpstr>
      <vt:lpstr>16.UnmarriedBirths</vt:lpstr>
      <vt:lpstr>17.EducAttain</vt:lpstr>
      <vt:lpstr>18.EducAttain-FB</vt:lpstr>
      <vt:lpstr>19.SchoolEnrollment</vt:lpstr>
      <vt:lpstr>20.Dropouts</vt:lpstr>
      <vt:lpstr>21.CollegeEnrollment</vt:lpstr>
      <vt:lpstr>22.Employment Status</vt:lpstr>
      <vt:lpstr>23.Occupation</vt:lpstr>
      <vt:lpstr>24.Det.Occupation</vt:lpstr>
      <vt:lpstr>25.Industry</vt:lpstr>
      <vt:lpstr>26.Det.Industry</vt:lpstr>
      <vt:lpstr>27.Earnings</vt:lpstr>
      <vt:lpstr>28.MedEarnings</vt:lpstr>
      <vt:lpstr>29.FTYREarnings</vt:lpstr>
      <vt:lpstr>30.FTYRMedEarnings</vt:lpstr>
      <vt:lpstr>31.HHldIncDist</vt:lpstr>
      <vt:lpstr>32.MedHHldInc</vt:lpstr>
      <vt:lpstr>33.Poverty</vt:lpstr>
      <vt:lpstr>34. Welfare income</vt:lpstr>
      <vt:lpstr>35. Food stamp recipiency</vt:lpstr>
      <vt:lpstr>36.HealthInsurance</vt:lpstr>
      <vt:lpstr>37. Public vs. Private Health</vt:lpstr>
      <vt:lpstr>38.Homeownership</vt:lpstr>
      <vt:lpstr>39.Homeownership-FB</vt:lpstr>
      <vt:lpstr>40.HouseholdType</vt:lpstr>
      <vt:lpstr>41.FamilySize</vt:lpstr>
      <vt:lpstr>42.HouseholderType</vt:lpstr>
      <vt:lpstr>43.Region</vt:lpstr>
      <vt:lpstr>44.State</vt:lpstr>
      <vt:lpstr>45.StateShare</vt:lpstr>
      <vt:lpstr>'1.Population'!Print_Area</vt:lpstr>
      <vt:lpstr>'10.Generations'!Print_Area</vt:lpstr>
      <vt:lpstr>'11.Ethnicity,Sex&amp;Age'!Print_Area</vt:lpstr>
      <vt:lpstr>'12.Nativity,Sex&amp;Age'!Print_Area</vt:lpstr>
      <vt:lpstr>'13.Nativity,Sex&amp;Age-graphic'!Print_Area</vt:lpstr>
      <vt:lpstr>'14.Marstat'!Print_Area</vt:lpstr>
      <vt:lpstr>'15.Births'!Print_Area</vt:lpstr>
      <vt:lpstr>'16.UnmarriedBirths'!Print_Area</vt:lpstr>
      <vt:lpstr>'17.EducAttain'!Print_Area</vt:lpstr>
      <vt:lpstr>'18.EducAttain-FB'!Print_Area</vt:lpstr>
      <vt:lpstr>'19.SchoolEnrollment'!Print_Area</vt:lpstr>
      <vt:lpstr>'2.RaceHispanic'!Print_Area</vt:lpstr>
      <vt:lpstr>'20.Dropouts'!Print_Area</vt:lpstr>
      <vt:lpstr>'21.CollegeEnrollment'!Print_Area</vt:lpstr>
      <vt:lpstr>'22.Employment Status'!Print_Area</vt:lpstr>
      <vt:lpstr>'23.Occupation'!Print_Area</vt:lpstr>
      <vt:lpstr>'24.Det.Occupation'!Print_Area</vt:lpstr>
      <vt:lpstr>'25.Industry'!Print_Area</vt:lpstr>
      <vt:lpstr>'26.Det.Industry'!Print_Area</vt:lpstr>
      <vt:lpstr>'27.Earnings'!Print_Area</vt:lpstr>
      <vt:lpstr>'28.MedEarnings'!Print_Area</vt:lpstr>
      <vt:lpstr>'29.FTYREarnings'!Print_Area</vt:lpstr>
      <vt:lpstr>'3.Nativity'!Print_Area</vt:lpstr>
      <vt:lpstr>'30.FTYRMedEarnings'!Print_Area</vt:lpstr>
      <vt:lpstr>'31.HHldIncDist'!Print_Area</vt:lpstr>
      <vt:lpstr>'32.MedHHldInc'!Print_Area</vt:lpstr>
      <vt:lpstr>'33.Poverty'!Print_Area</vt:lpstr>
      <vt:lpstr>'34. Welfare income'!Print_Area</vt:lpstr>
      <vt:lpstr>'35. Food stamp recipiency'!Print_Area</vt:lpstr>
      <vt:lpstr>'36.HealthInsurance'!Print_Area</vt:lpstr>
      <vt:lpstr>'37. Public vs. Private Health'!Print_Area</vt:lpstr>
      <vt:lpstr>'38.Homeownership'!Print_Area</vt:lpstr>
      <vt:lpstr>'39.Homeownership-FB'!Print_Area</vt:lpstr>
      <vt:lpstr>'4.HispanicOrigin'!Print_Area</vt:lpstr>
      <vt:lpstr>'40.HouseholdType'!Print_Area</vt:lpstr>
      <vt:lpstr>'41.FamilySize'!Print_Area</vt:lpstr>
      <vt:lpstr>'42.HouseholderType'!Print_Area</vt:lpstr>
      <vt:lpstr>'43.Region'!Print_Area</vt:lpstr>
      <vt:lpstr>'44.State'!Print_Area</vt:lpstr>
      <vt:lpstr>'45.StateShare'!Print_Area</vt:lpstr>
      <vt:lpstr>'5.HispanicOrigin&amp;Nativity-all'!Print_Area</vt:lpstr>
      <vt:lpstr>'6.HispanicOrigin&amp;Nativity-18+'!Print_Area</vt:lpstr>
      <vt:lpstr>'7.English'!Print_Area</vt:lpstr>
      <vt:lpstr>'8.English-FB'!Print_Area</vt:lpstr>
      <vt:lpstr>'9.MedianAge'!Print_Area</vt:lpstr>
      <vt:lpstr>Summary!Print_Area</vt:lpstr>
    </vt:vector>
  </TitlesOfParts>
  <Company>Pew Hispanic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rfry</dc:creator>
  <cp:lastModifiedBy>Renee Stepler</cp:lastModifiedBy>
  <cp:lastPrinted>2016-02-08T17:05:50Z</cp:lastPrinted>
  <dcterms:created xsi:type="dcterms:W3CDTF">2006-09-05T16:50:23Z</dcterms:created>
  <dcterms:modified xsi:type="dcterms:W3CDTF">2016-03-17T12:44:50Z</dcterms:modified>
</cp:coreProperties>
</file>